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develop\bid_entry\07申請書\doc\ver8\reg_common\"/>
    </mc:Choice>
  </mc:AlternateContent>
  <xr:revisionPtr revIDLastSave="0" documentId="13_ncr:1_{96DD6D80-8DB3-4AFC-9781-81AE00A688AF}" xr6:coauthVersionLast="47" xr6:coauthVersionMax="47" xr10:uidLastSave="{00000000-0000-0000-0000-000000000000}"/>
  <workbookProtection workbookAlgorithmName="SHA-512" workbookHashValue="qblsW4IhORI04fzUsr1cLxdtgBPs49ZvA+EPwY3fi8KrRHvJ6HMlwSGGIYF/jO7W6ZwltCNlNo7q34q/nbcC7w==" workbookSaltValue="h+H0BAvoD+kK3Chekss98g==" workbookSpinCount="100000" lockStructure="1"/>
  <bookViews>
    <workbookView xWindow="390" yWindow="390" windowWidth="16665" windowHeight="14985" xr2:uid="{00000000-000D-0000-FFFF-FFFF00000000}"/>
  </bookViews>
  <sheets>
    <sheet name="入力シート" sheetId="25" r:id="rId1"/>
    <sheet name="役員情報入力シート" sheetId="24" r:id="rId2"/>
    <sheet name="職員情報入力シート" sheetId="23" r:id="rId3"/>
    <sheet name="settings" sheetId="9" state="hidden" r:id="rId4"/>
  </sheets>
  <definedNames>
    <definedName name="_xlnm.Print_Titles" localSheetId="2">職員情報入力シート!$8:$9</definedName>
    <definedName name="_xlnm.Print_Titles" localSheetId="0">入力シート!$1:$1</definedName>
    <definedName name="_xlnm.Print_Titles" localSheetId="1">役員情報入力シート!$8:$8</definedName>
    <definedName name="希望">入力シート!$A$196</definedName>
    <definedName name="許可コード">settings!$A$10:$A$57</definedName>
    <definedName name="都道府県3">settings!$A$1</definedName>
    <definedName name="都道府県4">settings!$A$2</definedName>
    <definedName name="日付例">settings!$A$3</definedName>
    <definedName name="日付例_s">settings!$A$4</definedName>
    <definedName name="役員数">入力シート!$I$177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3" l="1"/>
  <c r="A12" i="23"/>
  <c r="A13" i="23"/>
  <c r="A14" i="23"/>
  <c r="A15" i="23"/>
  <c r="A16" i="23"/>
  <c r="A17" i="23"/>
  <c r="A18" i="23"/>
  <c r="A19" i="23"/>
  <c r="A20" i="23"/>
  <c r="A239" i="25" s="1"/>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A68" i="23"/>
  <c r="A69" i="23"/>
  <c r="A70" i="23"/>
  <c r="A71" i="23"/>
  <c r="A72" i="23"/>
  <c r="A73" i="23"/>
  <c r="A74" i="23"/>
  <c r="A75" i="23"/>
  <c r="A76" i="23"/>
  <c r="A77" i="23"/>
  <c r="A78" i="23"/>
  <c r="A79" i="23"/>
  <c r="A80" i="23"/>
  <c r="A81" i="23"/>
  <c r="A82" i="23"/>
  <c r="A83" i="23"/>
  <c r="A84" i="23"/>
  <c r="A85" i="23"/>
  <c r="A86" i="23"/>
  <c r="A87" i="23"/>
  <c r="A88" i="23"/>
  <c r="A89" i="23"/>
  <c r="A90" i="23"/>
  <c r="A91" i="23"/>
  <c r="A92" i="23"/>
  <c r="A93" i="23"/>
  <c r="A94" i="23"/>
  <c r="A95" i="23"/>
  <c r="A96" i="23"/>
  <c r="A97" i="23"/>
  <c r="A98" i="23"/>
  <c r="A99" i="23"/>
  <c r="A100" i="23"/>
  <c r="A101" i="23"/>
  <c r="A102" i="23"/>
  <c r="A103" i="23"/>
  <c r="A104" i="23"/>
  <c r="A105" i="23"/>
  <c r="A106" i="23"/>
  <c r="A107" i="23"/>
  <c r="A108" i="23"/>
  <c r="A109" i="23"/>
  <c r="A110" i="23"/>
  <c r="A9" i="24"/>
  <c r="A10" i="24"/>
  <c r="A11" i="24"/>
  <c r="A233" i="25" s="1"/>
  <c r="A12" i="24"/>
  <c r="A13" i="24"/>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226" i="25"/>
  <c r="A225" i="25"/>
  <c r="A224" i="25"/>
  <c r="A223" i="25"/>
  <c r="A222" i="25"/>
  <c r="A221" i="25"/>
  <c r="A220" i="25"/>
  <c r="A219" i="25"/>
  <c r="A218" i="25"/>
  <c r="A217" i="25"/>
  <c r="A216" i="25"/>
  <c r="A215" i="25"/>
  <c r="A214" i="25"/>
  <c r="A213" i="25"/>
  <c r="A212" i="25"/>
  <c r="A211" i="25"/>
  <c r="A210" i="25"/>
  <c r="A209" i="25"/>
  <c r="A208" i="25"/>
  <c r="A207" i="25"/>
  <c r="A206" i="25"/>
  <c r="A205" i="25"/>
  <c r="A204" i="25"/>
  <c r="A203" i="25"/>
  <c r="A202" i="25"/>
  <c r="A201" i="25"/>
  <c r="A200" i="25"/>
  <c r="A199" i="25"/>
  <c r="A198" i="25"/>
  <c r="A197" i="25"/>
  <c r="A196" i="25"/>
  <c r="A195" i="25"/>
  <c r="A190" i="25"/>
  <c r="A188" i="25"/>
  <c r="A179" i="25"/>
  <c r="A177" i="25"/>
  <c r="A175" i="25"/>
  <c r="A174" i="25"/>
  <c r="A171" i="25"/>
  <c r="A169" i="25"/>
  <c r="A161" i="25"/>
  <c r="A159" i="25"/>
  <c r="A157" i="25"/>
  <c r="A153" i="25"/>
  <c r="A151" i="25"/>
  <c r="A149" i="25"/>
  <c r="A120" i="25"/>
  <c r="A118" i="25"/>
  <c r="A116" i="25"/>
  <c r="A114" i="25"/>
  <c r="A112" i="25"/>
  <c r="A40" i="25"/>
  <c r="A36" i="25"/>
  <c r="A34" i="25"/>
  <c r="A32" i="25"/>
  <c r="A30" i="25"/>
  <c r="A28" i="25"/>
  <c r="A26" i="25"/>
  <c r="A24" i="25"/>
  <c r="A22" i="25"/>
  <c r="A20" i="25"/>
  <c r="J191" i="25"/>
  <c r="D198" i="25" l="1"/>
  <c r="D199" i="25" s="1"/>
  <c r="D200" i="25" s="1"/>
  <c r="D201" i="25" s="1"/>
  <c r="D202" i="25" s="1"/>
  <c r="D203" i="25" s="1"/>
  <c r="D204" i="25" s="1"/>
  <c r="D205" i="25" s="1"/>
  <c r="D206" i="25" s="1"/>
  <c r="D207" i="25" s="1"/>
  <c r="D208" i="25" s="1"/>
  <c r="D209" i="25" s="1"/>
  <c r="D210" i="25" s="1"/>
  <c r="D211" i="25" s="1"/>
  <c r="D212" i="25" s="1"/>
  <c r="D213" i="25" s="1"/>
  <c r="D214" i="25" s="1"/>
  <c r="D215" i="25" s="1"/>
  <c r="D216" i="25" s="1"/>
  <c r="D217" i="25" s="1"/>
  <c r="D218" i="25" s="1"/>
  <c r="D219" i="25" s="1"/>
  <c r="D220" i="25" s="1"/>
  <c r="D221" i="25" s="1"/>
  <c r="D222" i="25" s="1"/>
  <c r="D223" i="25" s="1"/>
  <c r="D224" i="25" s="1"/>
  <c r="D225" i="25" s="1"/>
  <c r="D226" i="25" s="1"/>
  <c r="M194" i="25"/>
  <c r="I176" i="25"/>
  <c r="M58" i="24"/>
  <c r="M57" i="24"/>
  <c r="M56" i="24"/>
  <c r="M55" i="24"/>
  <c r="M54" i="24"/>
  <c r="M53" i="24"/>
  <c r="M52" i="24"/>
  <c r="M51" i="24"/>
  <c r="M50" i="24"/>
  <c r="M49" i="24"/>
  <c r="M48" i="24"/>
  <c r="M47" i="24"/>
  <c r="M46" i="24"/>
  <c r="M45" i="24"/>
  <c r="M44" i="24"/>
  <c r="M43" i="24"/>
  <c r="M42" i="24"/>
  <c r="M41" i="24"/>
  <c r="M40" i="24"/>
  <c r="M39" i="24"/>
  <c r="M38" i="24"/>
  <c r="M37" i="24"/>
  <c r="M36" i="24"/>
  <c r="M35" i="24"/>
  <c r="M34" i="24"/>
  <c r="M33" i="24"/>
  <c r="M32" i="24"/>
  <c r="M31" i="24"/>
  <c r="M30" i="24"/>
  <c r="M29" i="24"/>
  <c r="M28" i="24"/>
  <c r="M27" i="24"/>
  <c r="M26" i="24"/>
  <c r="M25" i="24"/>
  <c r="M24" i="24"/>
  <c r="M23" i="24"/>
  <c r="M22" i="24"/>
  <c r="M21" i="24"/>
  <c r="M20" i="24"/>
  <c r="M19" i="24"/>
  <c r="M18" i="24"/>
  <c r="M17" i="24"/>
  <c r="M16" i="24"/>
  <c r="M15" i="24"/>
  <c r="M14" i="24"/>
  <c r="M13" i="24"/>
  <c r="M12" i="24"/>
  <c r="M11" i="24"/>
  <c r="M10" i="24"/>
  <c r="M9" i="24"/>
  <c r="H8" i="24"/>
  <c r="BQ110" i="23"/>
  <c r="BQ109" i="23"/>
  <c r="BQ108" i="23"/>
  <c r="BQ107" i="23"/>
  <c r="BQ106" i="23"/>
  <c r="BQ105" i="23"/>
  <c r="BQ104" i="23"/>
  <c r="BQ103" i="23"/>
  <c r="BQ102" i="23"/>
  <c r="BQ101" i="23"/>
  <c r="BQ100" i="23"/>
  <c r="BQ99" i="23"/>
  <c r="BQ98" i="23"/>
  <c r="BQ97" i="23"/>
  <c r="BQ96" i="23"/>
  <c r="BQ95" i="23"/>
  <c r="BQ94" i="23"/>
  <c r="BQ93" i="23"/>
  <c r="BQ92" i="23"/>
  <c r="BQ91" i="23"/>
  <c r="BQ90" i="23"/>
  <c r="BQ89" i="23"/>
  <c r="BQ88" i="23"/>
  <c r="BQ87" i="23"/>
  <c r="BQ86" i="23"/>
  <c r="BQ85" i="23"/>
  <c r="BQ84" i="23"/>
  <c r="BQ83" i="23"/>
  <c r="BQ82" i="23"/>
  <c r="BQ81" i="23"/>
  <c r="BQ80" i="23"/>
  <c r="BQ79" i="23"/>
  <c r="BQ78" i="23"/>
  <c r="BQ77" i="23"/>
  <c r="BQ76" i="23"/>
  <c r="BQ75" i="23"/>
  <c r="BQ74" i="23"/>
  <c r="BQ73" i="23"/>
  <c r="BQ72" i="23"/>
  <c r="BQ71" i="23"/>
  <c r="BQ70" i="23"/>
  <c r="BQ69" i="23"/>
  <c r="BQ68" i="23"/>
  <c r="BQ67" i="23"/>
  <c r="BQ66" i="23"/>
  <c r="BQ65" i="23"/>
  <c r="BQ64" i="23"/>
  <c r="BQ63" i="23"/>
  <c r="BQ62" i="23"/>
  <c r="BQ61" i="23"/>
  <c r="BQ60" i="23"/>
  <c r="BQ59" i="23"/>
  <c r="BQ58" i="23"/>
  <c r="BQ57" i="23"/>
  <c r="BQ56" i="23"/>
  <c r="BQ55" i="23"/>
  <c r="BQ54" i="23"/>
  <c r="BQ53" i="23"/>
  <c r="BQ52" i="23"/>
  <c r="BQ51" i="23"/>
  <c r="BQ50" i="23"/>
  <c r="BQ49" i="23"/>
  <c r="BQ48" i="23"/>
  <c r="BQ47" i="23"/>
  <c r="BQ46" i="23"/>
  <c r="BQ45" i="23"/>
  <c r="BQ44" i="23"/>
  <c r="BQ43" i="23"/>
  <c r="BQ42" i="23"/>
  <c r="BQ41" i="23"/>
  <c r="BQ40" i="23"/>
  <c r="BQ39" i="23"/>
  <c r="BQ38" i="23"/>
  <c r="BQ37" i="23"/>
  <c r="BQ36" i="23"/>
  <c r="BQ35" i="23"/>
  <c r="BQ34" i="23"/>
  <c r="BQ33" i="23"/>
  <c r="BQ32" i="23"/>
  <c r="BQ31" i="23"/>
  <c r="BQ30" i="23"/>
  <c r="BQ29" i="23"/>
  <c r="BQ28" i="23"/>
  <c r="BQ27" i="23"/>
  <c r="BQ26" i="23"/>
  <c r="BQ25" i="23"/>
  <c r="BQ24" i="23"/>
  <c r="BQ23" i="23"/>
  <c r="BQ22" i="23"/>
  <c r="BQ21" i="23"/>
  <c r="BQ20" i="23"/>
  <c r="BQ19" i="23"/>
  <c r="BQ18" i="23"/>
  <c r="BQ17" i="23"/>
  <c r="BQ16" i="23"/>
  <c r="BQ15" i="23"/>
  <c r="BQ14" i="23"/>
  <c r="BQ13" i="23"/>
  <c r="BQ12" i="23"/>
  <c r="BQ10" i="23" s="1"/>
  <c r="C12" i="23"/>
  <c r="BQ11" i="23"/>
  <c r="C13" i="23" l="1"/>
  <c r="M8" i="24"/>
  <c r="C14" i="23"/>
  <c r="C15" i="23" l="1"/>
  <c r="C16" i="23" l="1"/>
  <c r="C17" i="23" l="1"/>
  <c r="C18" i="23" l="1"/>
  <c r="C19" i="23" l="1"/>
  <c r="C20" i="23" l="1"/>
  <c r="C21" i="23" l="1"/>
  <c r="C22" i="23" l="1"/>
  <c r="C23" i="23" l="1"/>
  <c r="C24" i="23" l="1"/>
  <c r="C25" i="23" l="1"/>
  <c r="C26" i="23" l="1"/>
  <c r="C27" i="23" l="1"/>
  <c r="C28" i="23" l="1"/>
  <c r="C29" i="23" l="1"/>
  <c r="C30" i="23" l="1"/>
  <c r="C31" i="23" l="1"/>
  <c r="C32" i="23" l="1"/>
  <c r="C33" i="23" l="1"/>
  <c r="C34" i="23" l="1"/>
  <c r="C35" i="23" l="1"/>
  <c r="C36" i="23" l="1"/>
  <c r="C37" i="23" l="1"/>
  <c r="C38" i="23" l="1"/>
  <c r="C39" i="23" l="1"/>
  <c r="C40" i="23" l="1"/>
  <c r="C41" i="23" l="1"/>
  <c r="C42" i="23" l="1"/>
  <c r="C43" i="23" l="1"/>
  <c r="C44" i="23" l="1"/>
  <c r="C45" i="23" l="1"/>
  <c r="C46" i="23" l="1"/>
  <c r="C47" i="23" l="1"/>
  <c r="C48" i="23" l="1"/>
  <c r="C49" i="23" l="1"/>
  <c r="C50" i="23" l="1"/>
  <c r="C51" i="23" l="1"/>
  <c r="C52" i="23" l="1"/>
  <c r="C53" i="23" l="1"/>
  <c r="C54" i="23" l="1"/>
  <c r="C55" i="23" l="1"/>
  <c r="C56" i="23" l="1"/>
  <c r="C57" i="23" l="1"/>
  <c r="C58" i="23" l="1"/>
  <c r="C59" i="23" l="1"/>
  <c r="C60" i="23" l="1"/>
  <c r="C61" i="23" l="1"/>
  <c r="C62" i="23" l="1"/>
  <c r="C63" i="23" l="1"/>
  <c r="C64" i="23" l="1"/>
  <c r="C65" i="23" l="1"/>
  <c r="C66" i="23" l="1"/>
  <c r="C67" i="23" l="1"/>
  <c r="C68" i="23" l="1"/>
  <c r="C69" i="23" l="1"/>
  <c r="C70" i="23" l="1"/>
  <c r="C71" i="23" l="1"/>
  <c r="C72" i="23" l="1"/>
  <c r="C73" i="23" l="1"/>
  <c r="C74" i="23" l="1"/>
  <c r="C75" i="23" l="1"/>
  <c r="C76" i="23" l="1"/>
  <c r="C77" i="23" l="1"/>
  <c r="C78" i="23" l="1"/>
  <c r="C79" i="23" l="1"/>
  <c r="C80" i="23" l="1"/>
  <c r="C81" i="23" l="1"/>
  <c r="C82" i="23" l="1"/>
  <c r="C83" i="23" l="1"/>
  <c r="C84" i="23" l="1"/>
  <c r="C85" i="23" l="1"/>
  <c r="C86" i="23" l="1"/>
  <c r="C87" i="23" l="1"/>
  <c r="C88" i="23" l="1"/>
  <c r="C89" i="23" l="1"/>
  <c r="C90" i="23" l="1"/>
  <c r="C91" i="23" l="1"/>
  <c r="C92" i="23" l="1"/>
  <c r="C93" i="23" l="1"/>
  <c r="C94" i="23" l="1"/>
  <c r="C95" i="23" l="1"/>
  <c r="C96" i="23" l="1"/>
  <c r="C97" i="23" l="1"/>
  <c r="C98" i="23" l="1"/>
  <c r="C99" i="23" l="1"/>
  <c r="C100" i="23" l="1"/>
  <c r="C101" i="23" l="1"/>
  <c r="C102" i="23" l="1"/>
  <c r="C103" i="23" l="1"/>
  <c r="C104" i="23" l="1"/>
  <c r="C105" i="23" l="1"/>
  <c r="C106" i="23" l="1"/>
  <c r="C107" i="23" l="1"/>
  <c r="C108" i="23" l="1"/>
  <c r="C109" i="23" l="1"/>
  <c r="C110" i="23" l="1"/>
  <c r="A2" i="9" l="1"/>
  <c r="A1" i="9"/>
</calcChain>
</file>

<file path=xl/sharedStrings.xml><?xml version="1.0" encoding="utf-8"?>
<sst xmlns="http://schemas.openxmlformats.org/spreadsheetml/2006/main" count="276" uniqueCount="229">
  <si>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</si>
  <si>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</si>
  <si>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</si>
  <si>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</si>
  <si>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</si>
  <si>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</si>
  <si>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</si>
  <si>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</si>
  <si>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</si>
  <si>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土木一式工事業</t>
  </si>
  <si>
    <t>建築一式工事業</t>
  </si>
  <si>
    <t>大工工事業</t>
  </si>
  <si>
    <t>左官工事業</t>
  </si>
  <si>
    <t>石工事業</t>
  </si>
  <si>
    <t>屋根工事業</t>
  </si>
  <si>
    <t>電気工事業</t>
  </si>
  <si>
    <t>管工事業</t>
  </si>
  <si>
    <t>タイル・レンガ・ブロック工事業</t>
  </si>
  <si>
    <t>鋼構造物工事業</t>
    <rPh sb="0" eb="1">
      <t>ハガネ</t>
    </rPh>
    <phoneticPr fontId="5"/>
  </si>
  <si>
    <t>鉄筋工事業</t>
  </si>
  <si>
    <t>ほ装工事業</t>
  </si>
  <si>
    <t>しゅんせつ工事業</t>
  </si>
  <si>
    <t>板金工事業</t>
  </si>
  <si>
    <t>ガラス工事業</t>
  </si>
  <si>
    <t>塗装工事業</t>
  </si>
  <si>
    <t>防水工事業</t>
  </si>
  <si>
    <t>内装仕上工事業</t>
  </si>
  <si>
    <t>機械器具設置工事業</t>
  </si>
  <si>
    <t>熱絶縁工事業</t>
  </si>
  <si>
    <t>電気通信工事業</t>
  </si>
  <si>
    <t>造園工事業</t>
  </si>
  <si>
    <t>さく井工事業</t>
  </si>
  <si>
    <t>建具工事業</t>
  </si>
  <si>
    <t>水道施設工事業</t>
  </si>
  <si>
    <t>消防施設工事業</t>
  </si>
  <si>
    <t>清掃施設工事業</t>
  </si>
  <si>
    <t>E-mailアドレス</t>
    <phoneticPr fontId="6"/>
  </si>
  <si>
    <t>全角カタカナで入力してください。姓と名は１文字分空けてください。</t>
    <phoneticPr fontId="5"/>
  </si>
  <si>
    <t>姓と名は１文字分空けてください。</t>
    <phoneticPr fontId="5"/>
  </si>
  <si>
    <t>解体工事業</t>
    <rPh sb="0" eb="2">
      <t>カイタイ</t>
    </rPh>
    <rPh sb="2" eb="5">
      <t>コウジギョウ</t>
    </rPh>
    <phoneticPr fontId="5"/>
  </si>
  <si>
    <t>資本金</t>
    <rPh sb="0" eb="3">
      <t>シホンキン</t>
    </rPh>
    <phoneticPr fontId="6"/>
  </si>
  <si>
    <t>営業年数</t>
    <rPh sb="0" eb="2">
      <t>エイギョウ</t>
    </rPh>
    <rPh sb="2" eb="4">
      <t>ネンスウ</t>
    </rPh>
    <phoneticPr fontId="6"/>
  </si>
  <si>
    <t>年</t>
    <rPh sb="0" eb="1">
      <t>ネン</t>
    </rPh>
    <phoneticPr fontId="5"/>
  </si>
  <si>
    <t>経営管理責任者</t>
    <rPh sb="0" eb="2">
      <t>ケイエイ</t>
    </rPh>
    <rPh sb="2" eb="4">
      <t>カンリ</t>
    </rPh>
    <rPh sb="4" eb="7">
      <t>セキニンシャ</t>
    </rPh>
    <phoneticPr fontId="6"/>
  </si>
  <si>
    <t>（千円）</t>
    <phoneticPr fontId="5"/>
  </si>
  <si>
    <t>代表者役職</t>
    <rPh sb="0" eb="3">
      <t>ダイヒョウシャ</t>
    </rPh>
    <rPh sb="3" eb="5">
      <t>ヤクショク</t>
    </rPh>
    <phoneticPr fontId="6"/>
  </si>
  <si>
    <t>担当者氏名カナ</t>
    <rPh sb="3" eb="5">
      <t>シメイ</t>
    </rPh>
    <phoneticPr fontId="6"/>
  </si>
  <si>
    <t>担当者氏名</t>
    <rPh sb="3" eb="5">
      <t>シメイ</t>
    </rPh>
    <phoneticPr fontId="6"/>
  </si>
  <si>
    <t>正式名称で入力してください。個人の場合は「代表者」と入力してください。</t>
    <rPh sb="5" eb="7">
      <t>ニュウリョク</t>
    </rPh>
    <rPh sb="26" eb="28">
      <t>ニュウリョク</t>
    </rPh>
    <phoneticPr fontId="5"/>
  </si>
  <si>
    <t>その他</t>
    <rPh sb="2" eb="3">
      <t>タ</t>
    </rPh>
    <phoneticPr fontId="5"/>
  </si>
  <si>
    <t>都道府県から入力してください。</t>
    <phoneticPr fontId="5"/>
  </si>
  <si>
    <t>とび・土工・コンクリート工事業</t>
    <rPh sb="3" eb="5">
      <t>ドコウ</t>
    </rPh>
    <phoneticPr fontId="5"/>
  </si>
  <si>
    <t>千円</t>
    <rPh sb="0" eb="1">
      <t>セン</t>
    </rPh>
    <rPh sb="1" eb="2">
      <t>エン</t>
    </rPh>
    <phoneticPr fontId="5"/>
  </si>
  <si>
    <t>A.主たる営業所(本社)情報</t>
    <rPh sb="2" eb="3">
      <t>シュ</t>
    </rPh>
    <rPh sb="5" eb="8">
      <t>エイギョウショ</t>
    </rPh>
    <rPh sb="9" eb="11">
      <t>ホンシャ</t>
    </rPh>
    <rPh sb="12" eb="14">
      <t>ジョウホウ</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</si>
  <si>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</si>
  <si>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</si>
  <si>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</si>
  <si>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</si>
  <si>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</si>
  <si>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</si>
  <si>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</si>
  <si>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</si>
  <si>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</si>
  <si>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</si>
  <si>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</si>
  <si>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</si>
  <si>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</si>
  <si>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</si>
  <si>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</si>
  <si>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</si>
  <si>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</si>
  <si>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</si>
  <si>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</si>
  <si>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</si>
  <si>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</si>
  <si>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</si>
  <si>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</si>
  <si>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</si>
  <si>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</si>
  <si>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</si>
  <si>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</si>
  <si>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</si>
  <si>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</si>
  <si>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</si>
  <si>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</si>
  <si>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</si>
  <si>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</si>
  <si>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</si>
  <si>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</si>
  <si>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</si>
  <si>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</si>
  <si>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</si>
  <si>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</si>
  <si>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</si>
  <si>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</si>
  <si>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</si>
  <si>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</si>
  <si>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</si>
  <si>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</si>
  <si>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</si>
  <si>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</si>
  <si>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</si>
  <si>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</si>
  <si>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</si>
  <si>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</si>
  <si>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</si>
  <si>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従業員数</t>
    <rPh sb="0" eb="3">
      <t>ジュウギョウイン</t>
    </rPh>
    <rPh sb="3" eb="4">
      <t>スウ</t>
    </rPh>
    <phoneticPr fontId="6"/>
  </si>
  <si>
    <t>福智町建設（町内） 入札参加資格審査申請書</t>
    <rPh sb="7" eb="8">
      <t>ナイ</t>
    </rPh>
    <phoneticPr fontId="5"/>
  </si>
  <si>
    <t>しない</t>
  </si>
  <si>
    <t>コリンズ企業ID</t>
    <rPh sb="4" eb="6">
      <t>キギョウ</t>
    </rPh>
    <phoneticPr fontId="5"/>
  </si>
  <si>
    <t>職員情報</t>
    <rPh sb="0" eb="2">
      <t>ショクイン</t>
    </rPh>
    <rPh sb="2" eb="4">
      <t>ジョウホウ</t>
    </rPh>
    <phoneticPr fontId="5"/>
  </si>
  <si>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5"/>
  </si>
  <si>
    <t>氏名</t>
    <rPh sb="0" eb="2">
      <t>シメイ</t>
    </rPh>
    <phoneticPr fontId="5"/>
  </si>
  <si>
    <t>生年月日</t>
    <rPh sb="0" eb="2">
      <t>セイネン</t>
    </rPh>
    <rPh sb="2" eb="4">
      <t>ガッピ</t>
    </rPh>
    <phoneticPr fontId="5"/>
  </si>
  <si>
    <t>監理技術者番号</t>
    <rPh sb="0" eb="2">
      <t>カンリ</t>
    </rPh>
    <rPh sb="2" eb="5">
      <t>ギジュツシャ</t>
    </rPh>
    <rPh sb="5" eb="7">
      <t>バンゴウ</t>
    </rPh>
    <phoneticPr fontId="5"/>
  </si>
  <si>
    <t>土</t>
    <rPh sb="0" eb="1">
      <t>ツチ</t>
    </rPh>
    <phoneticPr fontId="5"/>
  </si>
  <si>
    <t>建</t>
    <rPh sb="0" eb="1">
      <t>ケン</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</si>
  <si>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</si>
  <si>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</si>
  <si>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</si>
  <si>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</si>
  <si>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</si>
  <si>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</si>
  <si>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</si>
  <si>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</si>
  <si>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コウ</t>
    </rPh>
    <phoneticPr fontId="5"/>
  </si>
  <si>
    <t>筋</t>
    <rPh sb="0" eb="1">
      <t>スジ</t>
    </rPh>
    <phoneticPr fontId="5"/>
  </si>
  <si>
    <t>舗</t>
    <rPh sb="0" eb="1">
      <t>ホ</t>
    </rPh>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</si>
  <si>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</si>
  <si>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</si>
  <si>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</si>
  <si>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</si>
  <si>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</si>
  <si>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</si>
  <si>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</si>
  <si>
    <t>絶</t>
    <rPh sb="0" eb="1">
      <t>ゼッ</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</si>
  <si>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</si>
  <si>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</si>
  <si>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</si>
  <si>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</si>
  <si>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</si>
  <si>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</si>
  <si>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</si>
  <si>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</si>
  <si>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資格1</t>
    <rPh sb="0" eb="2">
      <t>シカク</t>
    </rPh>
    <phoneticPr fontId="5"/>
  </si>
  <si>
    <t>資格2</t>
    <rPh sb="0" eb="2">
      <t>シカク</t>
    </rPh>
    <phoneticPr fontId="5"/>
  </si>
  <si>
    <t>資格3</t>
    <rPh sb="0" eb="2">
      <t>シカク</t>
    </rPh>
    <phoneticPr fontId="5"/>
  </si>
  <si>
    <t>資格4</t>
    <rPh sb="0" eb="2">
      <t>シカク</t>
    </rPh>
    <phoneticPr fontId="5"/>
  </si>
  <si>
    <t>資格5</t>
    <rPh sb="0" eb="2">
      <t>シカク</t>
    </rPh>
    <phoneticPr fontId="5"/>
  </si>
  <si>
    <t>資格6</t>
    <rPh sb="0" eb="2">
      <t>シカク</t>
    </rPh>
    <phoneticPr fontId="5"/>
  </si>
  <si>
    <t>資格7</t>
    <rPh sb="0" eb="2">
      <t>シカク</t>
    </rPh>
    <phoneticPr fontId="5"/>
  </si>
  <si>
    <t>資格8</t>
    <rPh sb="0" eb="2">
      <t>シカク</t>
    </rPh>
    <phoneticPr fontId="5"/>
  </si>
  <si>
    <t>資格9</t>
    <rPh sb="0" eb="2">
      <t>シカク</t>
    </rPh>
    <phoneticPr fontId="5"/>
  </si>
  <si>
    <t>資格10</t>
    <rPh sb="0" eb="2">
      <t>シカク</t>
    </rPh>
    <phoneticPr fontId="5"/>
  </si>
  <si>
    <t>その他備考</t>
    <rPh sb="2" eb="3">
      <t>タ</t>
    </rPh>
    <rPh sb="3" eb="5">
      <t>ビコウ</t>
    </rPh>
    <phoneticPr fontId="5"/>
  </si>
  <si>
    <t>資格番号</t>
    <rPh sb="0" eb="2">
      <t>シカク</t>
    </rPh>
    <rPh sb="2" eb="4">
      <t>バンゴウ</t>
    </rPh>
    <phoneticPr fontId="5"/>
  </si>
  <si>
    <t>取得日</t>
    <rPh sb="0" eb="3">
      <t>シュトクビ</t>
    </rPh>
    <phoneticPr fontId="5"/>
  </si>
  <si>
    <t>交付番号</t>
    <rPh sb="0" eb="2">
      <t>コウフ</t>
    </rPh>
    <rPh sb="2" eb="4">
      <t>バンゴウ</t>
    </rPh>
    <phoneticPr fontId="5"/>
  </si>
  <si>
    <t>例)</t>
    <rPh sb="0" eb="1">
      <t>レイ</t>
    </rPh>
    <phoneticPr fontId="5"/>
  </si>
  <si>
    <t>00030999207</t>
    <phoneticPr fontId="5"/>
  </si>
  <si>
    <t>②
許可
区分</t>
    <rPh sb="2" eb="4">
      <t>キョカ</t>
    </rPh>
    <rPh sb="5" eb="7">
      <t>クブン</t>
    </rPh>
    <phoneticPr fontId="5"/>
  </si>
  <si>
    <t>許可番号</t>
    <rPh sb="0" eb="2">
      <t>キョカ</t>
    </rPh>
    <rPh sb="2" eb="4">
      <t>バンゴウ</t>
    </rPh>
    <phoneticPr fontId="6"/>
  </si>
  <si>
    <t>号</t>
    <rPh sb="0" eb="1">
      <t>ゴウ</t>
    </rPh>
    <phoneticPr fontId="5"/>
  </si>
  <si>
    <t>建設町内</t>
  </si>
  <si>
    <t>B.担当者情報</t>
    <rPh sb="2" eb="5">
      <t>タントウシャ</t>
    </rPh>
    <rPh sb="5" eb="7">
      <t>ジョウホウ</t>
    </rPh>
    <phoneticPr fontId="5"/>
  </si>
  <si>
    <t>C.行政書士情報</t>
    <rPh sb="2" eb="4">
      <t>ギョウセイ</t>
    </rPh>
    <rPh sb="4" eb="6">
      <t>ショシ</t>
    </rPh>
    <rPh sb="6" eb="8">
      <t>ジョウホウ</t>
    </rPh>
    <phoneticPr fontId="5"/>
  </si>
  <si>
    <t>D.経営情報</t>
    <rPh sb="2" eb="4">
      <t>ケイエイ</t>
    </rPh>
    <rPh sb="4" eb="6">
      <t>ジョウホウ</t>
    </rPh>
    <phoneticPr fontId="5"/>
  </si>
  <si>
    <t>E.業種情報</t>
    <rPh sb="2" eb="4">
      <t>ギョウシュ</t>
    </rPh>
    <rPh sb="4" eb="6">
      <t>ジョウホウ</t>
    </rPh>
    <phoneticPr fontId="5"/>
  </si>
  <si>
    <t>都道府県から入力してください。福岡県田川郡福智町から始まらない場合はエラーとなります。</t>
    <rPh sb="15" eb="17">
      <t>フクオカ</t>
    </rPh>
    <rPh sb="26" eb="27">
      <t>ハジ</t>
    </rPh>
    <rPh sb="31" eb="33">
      <t>バアイ</t>
    </rPh>
    <phoneticPr fontId="5"/>
  </si>
  <si>
    <t>携帯番号</t>
    <rPh sb="0" eb="2">
      <t>ケイタイ</t>
    </rPh>
    <rPh sb="2" eb="4">
      <t>バンゴウ</t>
    </rPh>
    <phoneticPr fontId="6"/>
  </si>
  <si>
    <t>第</t>
    <phoneticPr fontId="5"/>
  </si>
  <si>
    <t>許可</t>
    <rPh sb="0" eb="2">
      <t>キョカ</t>
    </rPh>
    <phoneticPr fontId="5"/>
  </si>
  <si>
    <t>半角の数字とハイフンで入力してください。保有していない場合は、入力する必要はありません。</t>
    <phoneticPr fontId="5"/>
  </si>
  <si>
    <t>役員情報</t>
    <rPh sb="0" eb="2">
      <t>ヤクイン</t>
    </rPh>
    <rPh sb="2" eb="4">
      <t>ジョウホウ</t>
    </rPh>
    <phoneticPr fontId="5"/>
  </si>
  <si>
    <r>
      <t xml:space="preserve">役職 </t>
    </r>
    <r>
      <rPr>
        <sz val="11"/>
        <color rgb="FFFF0000"/>
        <rFont val="ＭＳ ゴシック"/>
        <family val="3"/>
        <charset val="128"/>
      </rPr>
      <t>*1</t>
    </r>
    <rPh sb="0" eb="2">
      <t>ヤクショク</t>
    </rPh>
    <phoneticPr fontId="5"/>
  </si>
  <si>
    <r>
      <t xml:space="preserve">氏名 </t>
    </r>
    <r>
      <rPr>
        <sz val="11"/>
        <color rgb="FFFF0000"/>
        <rFont val="ＭＳ ゴシック"/>
        <family val="3"/>
        <charset val="128"/>
      </rPr>
      <t>*2</t>
    </r>
    <rPh sb="0" eb="2">
      <t>シメイ</t>
    </rPh>
    <phoneticPr fontId="5"/>
  </si>
  <si>
    <r>
      <t xml:space="preserve">フリガナ </t>
    </r>
    <r>
      <rPr>
        <sz val="11"/>
        <color rgb="FFFF0000"/>
        <rFont val="ＭＳ ゴシック"/>
        <family val="3"/>
        <charset val="128"/>
      </rPr>
      <t>*3</t>
    </r>
    <phoneticPr fontId="5"/>
  </si>
  <si>
    <r>
      <t xml:space="preserve">性別
</t>
    </r>
    <r>
      <rPr>
        <sz val="11"/>
        <color rgb="FFFF0000"/>
        <rFont val="ＭＳ ゴシック"/>
        <family val="3"/>
        <charset val="128"/>
      </rPr>
      <t>*4</t>
    </r>
    <rPh sb="0" eb="2">
      <t>セイベツ</t>
    </rPh>
    <phoneticPr fontId="5"/>
  </si>
  <si>
    <r>
      <t xml:space="preserve">常勤・非常勤
</t>
    </r>
    <r>
      <rPr>
        <sz val="11"/>
        <color rgb="FFFF0000"/>
        <rFont val="ＭＳ ゴシック"/>
        <family val="3"/>
        <charset val="128"/>
      </rPr>
      <t>*4</t>
    </r>
    <rPh sb="0" eb="2">
      <t>ジョウキン</t>
    </rPh>
    <rPh sb="3" eb="6">
      <t>ヒジョウキン</t>
    </rPh>
    <phoneticPr fontId="5"/>
  </si>
  <si>
    <t>備考</t>
    <rPh sb="0" eb="2">
      <t>ビコウ</t>
    </rPh>
    <phoneticPr fontId="5"/>
  </si>
  <si>
    <t>④
総合評点(P)（点）</t>
    <rPh sb="2" eb="4">
      <t>ソウゴウ</t>
    </rPh>
    <rPh sb="4" eb="6">
      <t>ヒョウテン</t>
    </rPh>
    <phoneticPr fontId="5"/>
  </si>
  <si>
    <t>①
希望の
有無</t>
    <rPh sb="2" eb="4">
      <t>キボウ</t>
    </rPh>
    <rPh sb="6" eb="8">
      <t>ウム</t>
    </rPh>
    <phoneticPr fontId="5"/>
  </si>
  <si>
    <t>⑤
技術者数（人）</t>
    <phoneticPr fontId="5"/>
  </si>
  <si>
    <t>登記上の所在地</t>
    <rPh sb="0" eb="3">
      <t>トウキジョウ</t>
    </rPh>
    <rPh sb="4" eb="7">
      <t>ショザイチ</t>
    </rPh>
    <phoneticPr fontId="6"/>
  </si>
  <si>
    <t>代理申請</t>
    <rPh sb="0" eb="2">
      <t>ダイリ</t>
    </rPh>
    <rPh sb="2" eb="4">
      <t>シンセイ</t>
    </rPh>
    <phoneticPr fontId="12"/>
  </si>
  <si>
    <t>リストから選択してください。</t>
    <phoneticPr fontId="5"/>
  </si>
  <si>
    <t>一致する</t>
  </si>
  <si>
    <t>保有している場合は必ず入力してください。</t>
    <rPh sb="0" eb="2">
      <t>ホユウ</t>
    </rPh>
    <rPh sb="6" eb="8">
      <t>バアイ</t>
    </rPh>
    <rPh sb="9" eb="10">
      <t>カナラ</t>
    </rPh>
    <rPh sb="11" eb="13">
      <t>ニュウリョク</t>
    </rPh>
    <phoneticPr fontId="5"/>
  </si>
  <si>
    <t>希望業種名</t>
    <phoneticPr fontId="5"/>
  </si>
  <si>
    <t>職員情報入力シートを開き、職員情報を入力してください。</t>
    <rPh sb="0" eb="2">
      <t>ショクイン</t>
    </rPh>
    <rPh sb="2" eb="4">
      <t>ジョウホウ</t>
    </rPh>
    <rPh sb="4" eb="6">
      <t>ニュウリョク</t>
    </rPh>
    <rPh sb="10" eb="11">
      <t>ヒラ</t>
    </rPh>
    <rPh sb="13" eb="15">
      <t>ショクイン</t>
    </rPh>
    <rPh sb="15" eb="17">
      <t>ジョウホウ</t>
    </rPh>
    <rPh sb="18" eb="20">
      <t>ニュウリョク</t>
    </rPh>
    <phoneticPr fontId="5"/>
  </si>
  <si>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</si>
  <si>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</si>
  <si>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</si>
  <si>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事業所の担当者の情報を入力してください。申請後の入札関係等で問い合わせをする場合があります。</t>
    <phoneticPr fontId="5"/>
  </si>
  <si>
    <t>行政書士が代理申請する場合、(1)代理申請欄にリストから「する」を選択し、行政書士情報を入力してください。
この申請書の事務手続きをした方の情報を入力してください。申請書の確認で問い合わせをする場合があります。</t>
    <phoneticPr fontId="5"/>
  </si>
  <si>
    <t>例)10　営業年数を入力してください。創業から申請日まで（組織変更、合併等による期間の通算可）。
１年に満たない場合は申請ができない場合があります。申請条件を確認してください</t>
    <rPh sb="5" eb="7">
      <t>エイギョウ</t>
    </rPh>
    <rPh sb="7" eb="9">
      <t>ネンスウ</t>
    </rPh>
    <rPh sb="10" eb="12">
      <t>ニュウリョク</t>
    </rPh>
    <phoneticPr fontId="5"/>
  </si>
  <si>
    <t>⑥年間平均完成工事高</t>
    <phoneticPr fontId="5"/>
  </si>
  <si>
    <t>監理技術者
有効期限日</t>
    <phoneticPr fontId="5"/>
  </si>
  <si>
    <t>住所</t>
    <rPh sb="0" eb="2">
      <t>ジュウショ</t>
    </rPh>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</si>
  <si>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</si>
  <si>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*1 登記簿に記載された役員の人数を入力してください。ここで入力した役員を役員情報入力シートに記載してください。</t>
    <phoneticPr fontId="5"/>
  </si>
  <si>
    <t>経営事項審査を受けた時の建設業の許可番号を入力してください。
大臣/知事許可をリストから選択し、番号(6桁)を半角の数字で入力してください。例)012345</t>
    <rPh sb="0" eb="2">
      <t>ケイエイ</t>
    </rPh>
    <phoneticPr fontId="5"/>
  </si>
  <si>
    <t>例)カブシキガイシャスズキグミ　正式名称を全角カタカナで入力してください。</t>
    <phoneticPr fontId="5"/>
  </si>
  <si>
    <t>40_福智町</t>
  </si>
  <si>
    <t>例)1000001　「-（ハイフン）」を使わず7桁の数字で入力してください。</t>
  </si>
  <si>
    <t>技術者数</t>
    <phoneticPr fontId="5"/>
  </si>
  <si>
    <t>技術者以外</t>
    <rPh sb="0" eb="3">
      <t>ギジュツシャ</t>
    </rPh>
    <rPh sb="3" eb="5">
      <t>イガイ</t>
    </rPh>
    <phoneticPr fontId="6"/>
  </si>
  <si>
    <t>合計</t>
    <phoneticPr fontId="6"/>
  </si>
  <si>
    <r>
      <t xml:space="preserve">役職員等 </t>
    </r>
    <r>
      <rPr>
        <sz val="11"/>
        <color rgb="FFFF0000"/>
        <rFont val="ＭＳ ゴシック"/>
        <family val="3"/>
        <charset val="128"/>
      </rPr>
      <t>*1</t>
    </r>
    <rPh sb="0" eb="3">
      <t>ヤクショクイン</t>
    </rPh>
    <rPh sb="3" eb="4">
      <t>トウ</t>
    </rPh>
    <phoneticPr fontId="5"/>
  </si>
  <si>
    <t>⑦備考</t>
    <rPh sb="1" eb="3">
      <t>ビコウ</t>
    </rPh>
    <phoneticPr fontId="5"/>
  </si>
  <si>
    <t>00:国土交通大臣</t>
    <phoneticPr fontId="5"/>
  </si>
  <si>
    <t>常時雇用されている技術職員を入力してください。詳細については、各自治体の申請要領ページをご確認ください。</t>
    <phoneticPr fontId="5"/>
  </si>
  <si>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phoneticPr fontId="5"/>
  </si>
  <si>
    <t>コリンズにおける企業IDを、半角英数字で入力してください。登録されている場合は必ず入力してください。</t>
    <rPh sb="14" eb="19">
      <t>ハンカクエイスウジ</t>
    </rPh>
    <phoneticPr fontId="5"/>
  </si>
  <si>
    <t>資格番号については、福智町申請要領ページを参照してください。</t>
    <rPh sb="10" eb="12">
      <t>フクチ</t>
    </rPh>
    <rPh sb="12" eb="13">
      <t>マチ</t>
    </rPh>
    <rPh sb="13" eb="15">
      <t>シンセイ</t>
    </rPh>
    <rPh sb="15" eb="17">
      <t>ヨウリョウ</t>
    </rPh>
    <phoneticPr fontId="5"/>
  </si>
  <si>
    <t>職員</t>
  </si>
  <si>
    <t>役員</t>
  </si>
  <si>
    <t>登記されたすべての役員（監査役、社外役員等含む）を入力してください。
役員が複数になる場合は、行をあけずに入力してください。
役員情報入力シートで入力した役員の人数は、入力シートD.経営情報（3）従業員数の役職員等で入力した人数と一致するよう入力してください。</t>
  </si>
  <si>
    <t>①希望の有無欄には、建設業許可並びに経審を受けている業種のうち希望する業種にリストから「○」を選択してください。
④総合評点欄には、経営規模等評価結果通知書（総合評定値通知書）に記載されている数値を入力してください。
⑥年間平均完成工事高の決算期間を（申請直前２ヶ年決算）、（申請直前３ヶ年決算）のいずれかをリストから選択してください。
⑦備考欄には、希望業種のうち特に専門性の高い工事実績がある場合、内容を入力してください。</t>
    <rPh sb="47" eb="49">
      <t>センタク</t>
    </rPh>
    <rPh sb="58" eb="60">
      <t>ソウゴウ</t>
    </rPh>
    <rPh sb="60" eb="62">
      <t>ヒョウテン</t>
    </rPh>
    <rPh sb="62" eb="63">
      <t>ラン</t>
    </rPh>
    <rPh sb="66" eb="68">
      <t>ケイエイ</t>
    </rPh>
    <rPh sb="68" eb="70">
      <t>キボ</t>
    </rPh>
    <rPh sb="70" eb="71">
      <t>トウ</t>
    </rPh>
    <rPh sb="71" eb="73">
      <t>ヒョウカ</t>
    </rPh>
    <rPh sb="73" eb="75">
      <t>ケッカ</t>
    </rPh>
    <rPh sb="75" eb="78">
      <t>ツウチショ</t>
    </rPh>
    <rPh sb="79" eb="81">
      <t>ソウゴウ</t>
    </rPh>
    <rPh sb="81" eb="83">
      <t>ヒョウテイ</t>
    </rPh>
    <rPh sb="83" eb="84">
      <t>チ</t>
    </rPh>
    <rPh sb="84" eb="87">
      <t>ツウチショ</t>
    </rPh>
    <rPh sb="89" eb="91">
      <t>キサイ</t>
    </rPh>
    <rPh sb="96" eb="98">
      <t>スウチ</t>
    </rPh>
    <rPh sb="99" eb="101">
      <t>ニュウリョク</t>
    </rPh>
    <rPh sb="120" eb="124">
      <t>ケッサンキカン</t>
    </rPh>
    <rPh sb="159" eb="161">
      <t>センタク</t>
    </rPh>
    <rPh sb="204" eb="206">
      <t>ニュウリョク</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</si>
  <si>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</si>
  <si>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経審の審査基準日</t>
    <phoneticPr fontId="5"/>
  </si>
  <si>
    <t>山田　太郎</t>
    <rPh sb="0" eb="2">
      <t>ヤマダ</t>
    </rPh>
    <rPh sb="3" eb="5">
      <t>タロウ</t>
    </rPh>
    <phoneticPr fontId="5"/>
  </si>
  <si>
    <t>福智町 建設（町内）の申請に必要な項目を入力してください。</t>
    <rPh sb="8" eb="9">
      <t>ナイ</t>
    </rPh>
    <phoneticPr fontId="5"/>
  </si>
  <si>
    <t>例)2025/4/1、R7/4/1</t>
    <phoneticPr fontId="5"/>
  </si>
  <si>
    <t>例)2025/4/1</t>
    <phoneticPr fontId="5"/>
  </si>
  <si>
    <t>7.0.1</t>
  </si>
  <si>
    <t>Ver.7.0.1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</si>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</sst>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
    <numFmt numFmtId="186" formatCode="&quot;Ver.&quot;@"/>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b/>
      <sz val="12"/>
      <color theme="1"/>
      <name val="ＭＳ ゴシック"/>
      <family val="3"/>
      <charset val="128"/>
    </font>
    <font>
      <sz val="10"/>
      <color rgb="FFFF0000"/>
      <name val="ＭＳ ゴシック"/>
      <family val="3"/>
      <charset val="128"/>
    </font>
    <font>
      <sz val="10"/>
      <color theme="1"/>
      <name val="ＭＳ ゴシック"/>
      <family val="3"/>
      <charset val="128"/>
    </font>
    <font>
      <sz val="11"/>
      <color rgb="FFFF0000"/>
      <name val="ＭＳ ゴシック"/>
      <family val="3"/>
      <charset val="128"/>
    </font>
    <font>
      <sz val="12"/>
      <color theme="1"/>
      <name val="ＭＳ ゴシック"/>
      <family val="3"/>
      <charset val="128"/>
    </font>
    <font>
      <sz val="11"/>
      <name val="ＭＳ ゴシック"/>
      <family val="3"/>
      <charset val="128"/>
    </font>
    <font>
      <sz val="11"/>
      <color rgb="FF1A1A1A"/>
      <name val="ＭＳ ゴシック"/>
      <family val="3"/>
      <charset val="128"/>
    </font>
    <font>
      <sz val="9"/>
      <name val="ＭＳ ゴシック"/>
      <family val="3"/>
      <charset val="128"/>
    </font>
    <font>
      <b/>
      <sz val="16"/>
      <name val="ＭＳ ゴシック"/>
      <family val="3"/>
      <charset val="128"/>
    </font>
    <font>
      <sz val="10"/>
      <color theme="1" tint="4.9989318521683403E-2"/>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249977111117893"/>
        <bgColor indexed="64"/>
      </patternFill>
    </fill>
  </fills>
  <borders count="68">
    <border>
      <left/>
      <right/>
      <top/>
      <bottom/>
      <diagonal/>
    </border>
    <border>
      <left style="hair">
        <color indexed="64"/>
      </left>
      <right/>
      <top style="thin">
        <color auto="1"/>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top/>
      <bottom style="thin">
        <color auto="1"/>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theme="4" tint="0.39997558519241921"/>
      </left>
      <right/>
      <top/>
      <bottom/>
      <diagonal/>
    </border>
    <border>
      <left style="thin">
        <color auto="1"/>
      </left>
      <right/>
      <top/>
      <bottom style="hair">
        <color auto="1"/>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auto="1"/>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thin">
        <color auto="1"/>
      </bottom>
      <diagonal/>
    </border>
    <border>
      <left/>
      <right style="thin">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auto="1"/>
      </top>
      <bottom style="hair">
        <color indexed="64"/>
      </bottom>
      <diagonal/>
    </border>
    <border>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176" fontId="10" fillId="0" borderId="0" applyFont="0" applyFill="0" applyBorder="0" applyAlignment="0" applyProtection="0">
      <alignment vertical="center"/>
    </xf>
    <xf numFmtId="0" fontId="9" fillId="0" borderId="0"/>
    <xf numFmtId="0" fontId="9" fillId="0" borderId="0">
      <alignment vertical="center"/>
    </xf>
    <xf numFmtId="0" fontId="3" fillId="0" borderId="0">
      <alignment vertical="center"/>
    </xf>
    <xf numFmtId="0" fontId="7" fillId="0" borderId="0">
      <alignment vertical="center"/>
    </xf>
    <xf numFmtId="0" fontId="1" fillId="0" borderId="0">
      <alignment vertical="center"/>
    </xf>
  </cellStyleXfs>
  <cellXfs count="335">
    <xf numFmtId="0" fontId="0" fillId="0" borderId="0" xfId="0">
      <alignment vertical="center"/>
    </xf>
    <xf numFmtId="49" fontId="19" fillId="2" borderId="9"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55" xfId="0" applyNumberFormat="1" applyFont="1" applyFill="1" applyBorder="1" applyAlignment="1" applyProtection="1">
      <alignment horizontal="left" vertical="center"/>
      <protection locked="0"/>
    </xf>
    <xf numFmtId="49" fontId="19" fillId="2" borderId="23" xfId="0" applyNumberFormat="1" applyFont="1" applyFill="1" applyBorder="1" applyAlignment="1" applyProtection="1">
      <alignment horizontal="left" vertical="center"/>
      <protection locked="0"/>
    </xf>
    <xf numFmtId="49" fontId="19" fillId="2" borderId="37" xfId="0" applyNumberFormat="1" applyFont="1" applyFill="1" applyBorder="1" applyAlignment="1" applyProtection="1">
      <alignment horizontal="left" vertical="center"/>
      <protection locked="0"/>
    </xf>
    <xf numFmtId="49" fontId="19" fillId="2" borderId="18" xfId="3" applyNumberFormat="1" applyFont="1" applyFill="1" applyBorder="1" applyAlignment="1" applyProtection="1">
      <alignment horizontal="left" vertical="center"/>
      <protection locked="0"/>
    </xf>
    <xf numFmtId="49" fontId="19" fillId="2" borderId="25"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14" fontId="19" fillId="2" borderId="25" xfId="0" applyNumberFormat="1" applyFont="1" applyFill="1" applyBorder="1" applyAlignment="1" applyProtection="1">
      <alignment horizontal="left" vertical="center"/>
      <protection locked="0"/>
    </xf>
    <xf numFmtId="14" fontId="19" fillId="2" borderId="55" xfId="0" applyNumberFormat="1" applyFont="1" applyFill="1" applyBorder="1" applyAlignment="1" applyProtection="1">
      <alignment horizontal="left" vertical="center"/>
      <protection locked="0"/>
    </xf>
    <xf numFmtId="14" fontId="19" fillId="2" borderId="37" xfId="0" applyNumberFormat="1" applyFont="1" applyFill="1" applyBorder="1" applyAlignment="1" applyProtection="1">
      <alignment horizontal="left" vertical="center"/>
      <protection locked="0"/>
    </xf>
    <xf numFmtId="14" fontId="19" fillId="2" borderId="54"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38" fontId="19" fillId="2" borderId="56" xfId="0" applyNumberFormat="1" applyFont="1" applyFill="1" applyBorder="1" applyAlignment="1" applyProtection="1">
      <alignment horizontal="center" vertical="center"/>
      <protection locked="0"/>
    </xf>
    <xf numFmtId="38" fontId="19" fillId="2" borderId="28" xfId="0" applyNumberFormat="1" applyFont="1" applyFill="1" applyBorder="1" applyAlignment="1" applyProtection="1">
      <alignment horizontal="center" vertical="center"/>
      <protection locked="0"/>
    </xf>
    <xf numFmtId="38" fontId="19" fillId="2" borderId="33" xfId="0" applyNumberFormat="1" applyFont="1" applyFill="1" applyBorder="1" applyAlignment="1" applyProtection="1">
      <alignment horizontal="center" vertical="center"/>
      <protection locked="0"/>
    </xf>
    <xf numFmtId="49" fontId="19" fillId="2" borderId="4" xfId="0" applyNumberFormat="1" applyFont="1" applyFill="1" applyBorder="1" applyAlignment="1" applyProtection="1">
      <alignment horizontal="left" vertical="center"/>
      <protection locked="0"/>
    </xf>
    <xf numFmtId="14" fontId="19" fillId="2" borderId="28" xfId="0" applyNumberFormat="1" applyFont="1" applyFill="1" applyBorder="1" applyAlignment="1" applyProtection="1">
      <alignment horizontal="left" vertical="center"/>
      <protection locked="0"/>
    </xf>
    <xf numFmtId="49" fontId="19" fillId="2" borderId="33" xfId="0" applyNumberFormat="1" applyFont="1" applyFill="1" applyBorder="1" applyAlignment="1" applyProtection="1">
      <alignment horizontal="left" vertical="center"/>
      <protection locked="0"/>
    </xf>
    <xf numFmtId="49" fontId="19" fillId="2" borderId="54" xfId="0" applyNumberFormat="1" applyFont="1" applyFill="1" applyBorder="1" applyAlignment="1" applyProtection="1">
      <alignment horizontal="left" vertical="center"/>
      <protection locked="0"/>
    </xf>
    <xf numFmtId="14" fontId="19" fillId="2" borderId="57" xfId="0" applyNumberFormat="1" applyFont="1" applyFill="1" applyBorder="1" applyAlignment="1" applyProtection="1">
      <alignment horizontal="left" vertical="center"/>
      <protection locked="0"/>
    </xf>
    <xf numFmtId="49" fontId="19" fillId="2" borderId="58" xfId="0" applyNumberFormat="1" applyFont="1" applyFill="1" applyBorder="1" applyAlignment="1" applyProtection="1">
      <alignment horizontal="left" vertical="center"/>
      <protection locked="0"/>
    </xf>
    <xf numFmtId="14" fontId="19" fillId="2" borderId="39" xfId="0" applyNumberFormat="1" applyFont="1" applyFill="1" applyBorder="1" applyAlignment="1" applyProtection="1">
      <alignment horizontal="left" vertical="center"/>
      <protection locked="0"/>
    </xf>
    <xf numFmtId="38" fontId="19" fillId="2" borderId="59" xfId="0" applyNumberFormat="1" applyFont="1" applyFill="1" applyBorder="1" applyAlignment="1" applyProtection="1">
      <alignment horizontal="center" vertical="center"/>
      <protection locked="0"/>
    </xf>
    <xf numFmtId="38" fontId="19" fillId="2" borderId="60" xfId="0" applyNumberFormat="1" applyFont="1" applyFill="1" applyBorder="1" applyAlignment="1" applyProtection="1">
      <alignment horizontal="center" vertical="center"/>
      <protection locked="0"/>
    </xf>
    <xf numFmtId="38" fontId="19" fillId="2" borderId="35" xfId="0" applyNumberFormat="1" applyFont="1" applyFill="1" applyBorder="1" applyAlignment="1" applyProtection="1">
      <alignment horizontal="center" vertical="center"/>
      <protection locked="0"/>
    </xf>
    <xf numFmtId="49" fontId="19" fillId="2" borderId="61" xfId="0" applyNumberFormat="1" applyFont="1" applyFill="1" applyBorder="1" applyAlignment="1" applyProtection="1">
      <alignment horizontal="left" vertical="center"/>
      <protection locked="0"/>
    </xf>
    <xf numFmtId="14" fontId="19" fillId="2" borderId="60" xfId="0" applyNumberFormat="1" applyFont="1" applyFill="1" applyBorder="1" applyAlignment="1" applyProtection="1">
      <alignment horizontal="left" vertical="center"/>
      <protection locked="0"/>
    </xf>
    <xf numFmtId="49" fontId="19" fillId="2" borderId="35" xfId="0" applyNumberFormat="1" applyFont="1" applyFill="1" applyBorder="1" applyAlignment="1" applyProtection="1">
      <alignment horizontal="left" vertical="center"/>
      <protection locked="0"/>
    </xf>
    <xf numFmtId="49" fontId="19" fillId="2" borderId="2" xfId="0" applyNumberFormat="1" applyFont="1" applyFill="1" applyBorder="1" applyAlignment="1" applyProtection="1">
      <alignment horizontal="left" vertical="center"/>
      <protection locked="0"/>
    </xf>
    <xf numFmtId="49" fontId="19" fillId="2" borderId="28" xfId="0" applyNumberFormat="1" applyFont="1" applyFill="1" applyBorder="1" applyAlignment="1" applyProtection="1">
      <alignment horizontal="left" vertical="center"/>
      <protection locked="0"/>
    </xf>
    <xf numFmtId="49" fontId="19" fillId="2" borderId="41" xfId="0" applyNumberFormat="1" applyFont="1" applyFill="1" applyBorder="1" applyAlignment="1" applyProtection="1">
      <alignment horizontal="left" vertical="center"/>
      <protection locked="0"/>
    </xf>
    <xf numFmtId="49" fontId="19" fillId="2" borderId="40" xfId="0" applyNumberFormat="1" applyFont="1" applyFill="1" applyBorder="1" applyAlignment="1" applyProtection="1">
      <alignment horizontal="left" vertical="center"/>
      <protection locked="0"/>
    </xf>
    <xf numFmtId="38" fontId="19" fillId="2" borderId="36" xfId="0" applyNumberFormat="1" applyFont="1" applyFill="1" applyBorder="1" applyAlignment="1" applyProtection="1">
      <alignment horizontal="center" vertical="center"/>
      <protection locked="0"/>
    </xf>
    <xf numFmtId="38" fontId="19" fillId="2" borderId="29" xfId="0" applyNumberFormat="1" applyFont="1" applyFill="1" applyBorder="1" applyAlignment="1" applyProtection="1">
      <alignment horizontal="center" vertical="center"/>
      <protection locked="0"/>
    </xf>
    <xf numFmtId="38" fontId="19" fillId="2" borderId="34" xfId="0" applyNumberFormat="1" applyFont="1" applyFill="1" applyBorder="1" applyAlignment="1" applyProtection="1">
      <alignment horizontal="center" vertical="center"/>
      <protection locked="0"/>
    </xf>
    <xf numFmtId="49" fontId="19" fillId="2" borderId="67" xfId="0" applyNumberFormat="1" applyFont="1" applyFill="1" applyBorder="1" applyAlignment="1" applyProtection="1">
      <alignment horizontal="left" vertical="center"/>
      <protection locked="0"/>
    </xf>
    <xf numFmtId="14" fontId="19" fillId="2" borderId="29" xfId="0" applyNumberFormat="1" applyFont="1" applyFill="1" applyBorder="1" applyAlignment="1" applyProtection="1">
      <alignment horizontal="left" vertical="center"/>
      <protection locked="0"/>
    </xf>
    <xf numFmtId="49" fontId="19" fillId="2" borderId="34" xfId="0" applyNumberFormat="1" applyFont="1" applyFill="1" applyBorder="1" applyAlignment="1" applyProtection="1">
      <alignment horizontal="left" vertical="center"/>
      <protection locked="0"/>
    </xf>
    <xf numFmtId="49" fontId="19" fillId="2" borderId="24" xfId="0" applyNumberFormat="1" applyFont="1" applyFill="1" applyBorder="1" applyAlignment="1" applyProtection="1">
      <alignment horizontal="left" vertical="center"/>
      <protection locked="0"/>
    </xf>
    <xf numFmtId="49" fontId="19" fillId="2" borderId="29" xfId="0" applyNumberFormat="1" applyFont="1" applyFill="1" applyBorder="1" applyAlignment="1" applyProtection="1">
      <alignment horizontal="left" vertical="center"/>
      <protection locked="0"/>
    </xf>
    <xf numFmtId="49" fontId="19" fillId="2" borderId="25" xfId="0" applyNumberFormat="1" applyFont="1" applyFill="1" applyBorder="1" applyAlignment="1" applyProtection="1">
      <alignment horizontal="left" vertical="center" shrinkToFit="1"/>
      <protection locked="0"/>
    </xf>
    <xf numFmtId="49" fontId="19" fillId="2" borderId="55" xfId="0" applyNumberFormat="1" applyFont="1" applyFill="1" applyBorder="1" applyAlignment="1" applyProtection="1">
      <alignment horizontal="left" vertical="center" shrinkToFit="1"/>
      <protection locked="0"/>
    </xf>
    <xf numFmtId="49" fontId="19" fillId="2" borderId="37" xfId="0" applyNumberFormat="1" applyFont="1" applyFill="1" applyBorder="1" applyAlignment="1" applyProtection="1">
      <alignment horizontal="left" vertical="center" shrinkToFit="1"/>
      <protection locked="0"/>
    </xf>
    <xf numFmtId="49" fontId="19" fillId="2" borderId="0" xfId="0" applyNumberFormat="1" applyFont="1" applyFill="1" applyAlignment="1" applyProtection="1">
      <alignment horizontal="left" vertical="center"/>
      <protection locked="0"/>
    </xf>
    <xf numFmtId="49" fontId="19" fillId="2" borderId="0" xfId="6" applyNumberFormat="1" applyFont="1" applyFill="1" applyAlignment="1" applyProtection="1">
      <alignment horizontal="center" vertical="center"/>
      <protection locked="0"/>
    </xf>
    <xf numFmtId="49" fontId="19" fillId="2" borderId="32" xfId="6" applyNumberFormat="1" applyFont="1" applyFill="1" applyBorder="1" applyAlignment="1" applyProtection="1">
      <alignment horizontal="left" vertical="center"/>
      <protection locked="0"/>
    </xf>
    <xf numFmtId="14" fontId="19" fillId="2" borderId="42" xfId="6" applyNumberFormat="1" applyFont="1" applyFill="1" applyBorder="1" applyAlignment="1" applyProtection="1">
      <alignment horizontal="left" vertical="center"/>
      <protection locked="0"/>
    </xf>
    <xf numFmtId="38" fontId="19" fillId="2" borderId="15" xfId="0" applyNumberFormat="1" applyFont="1" applyFill="1" applyBorder="1" applyAlignment="1" applyProtection="1">
      <alignment horizontal="right" vertical="center"/>
      <protection locked="0"/>
    </xf>
    <xf numFmtId="38" fontId="19" fillId="2" borderId="15" xfId="15" applyNumberFormat="1" applyFont="1" applyFill="1" applyBorder="1" applyAlignment="1" applyProtection="1">
      <alignment horizontal="right" vertical="center"/>
      <protection locked="0"/>
    </xf>
    <xf numFmtId="38" fontId="19" fillId="2" borderId="1" xfId="6" applyNumberFormat="1" applyFont="1" applyFill="1" applyBorder="1" applyAlignment="1" applyProtection="1">
      <alignment horizontal="right" vertical="center"/>
      <protection locked="0"/>
    </xf>
    <xf numFmtId="49" fontId="19" fillId="2" borderId="28" xfId="6" applyNumberFormat="1" applyFont="1" applyFill="1" applyBorder="1" applyAlignment="1" applyProtection="1">
      <alignment horizontal="center" vertical="center"/>
      <protection locked="0"/>
    </xf>
    <xf numFmtId="49" fontId="19" fillId="2" borderId="28" xfId="6" applyNumberFormat="1" applyFont="1" applyFill="1" applyBorder="1" applyAlignment="1" applyProtection="1">
      <alignment horizontal="left" vertical="center"/>
      <protection locked="0"/>
    </xf>
    <xf numFmtId="14" fontId="19" fillId="2" borderId="28" xfId="6" applyNumberFormat="1" applyFont="1" applyFill="1" applyBorder="1" applyAlignment="1" applyProtection="1">
      <alignment horizontal="left" vertical="center"/>
      <protection locked="0"/>
    </xf>
    <xf numFmtId="38" fontId="19" fillId="2" borderId="4" xfId="0" applyNumberFormat="1" applyFont="1" applyFill="1" applyBorder="1" applyAlignment="1" applyProtection="1">
      <alignment horizontal="right" vertical="center"/>
      <protection locked="0"/>
    </xf>
    <xf numFmtId="38" fontId="19" fillId="2" borderId="28" xfId="0" applyNumberFormat="1" applyFont="1" applyFill="1" applyBorder="1" applyAlignment="1" applyProtection="1">
      <alignment horizontal="right" vertical="center"/>
      <protection locked="0"/>
    </xf>
    <xf numFmtId="38" fontId="19" fillId="2" borderId="3" xfId="6" applyNumberFormat="1" applyFont="1" applyFill="1" applyBorder="1" applyAlignment="1" applyProtection="1">
      <alignment horizontal="right" vertical="center"/>
      <protection locked="0"/>
    </xf>
    <xf numFmtId="14" fontId="19" fillId="2" borderId="2" xfId="6" applyNumberFormat="1" applyFont="1" applyFill="1" applyBorder="1" applyAlignment="1" applyProtection="1">
      <alignment horizontal="left" vertical="center"/>
      <protection locked="0"/>
    </xf>
    <xf numFmtId="38" fontId="19" fillId="2" borderId="28" xfId="6" applyNumberFormat="1" applyFont="1" applyFill="1" applyBorder="1" applyAlignment="1" applyProtection="1">
      <alignment horizontal="right" vertical="center"/>
      <protection locked="0"/>
    </xf>
    <xf numFmtId="49" fontId="19" fillId="2" borderId="29" xfId="6" applyNumberFormat="1" applyFont="1" applyFill="1" applyBorder="1" applyAlignment="1" applyProtection="1">
      <alignment horizontal="center" vertical="center"/>
      <protection locked="0"/>
    </xf>
    <xf numFmtId="49" fontId="19" fillId="2" borderId="29" xfId="6" applyNumberFormat="1" applyFont="1" applyFill="1" applyBorder="1" applyAlignment="1" applyProtection="1">
      <alignment horizontal="left" vertical="center"/>
      <protection locked="0"/>
    </xf>
    <xf numFmtId="14" fontId="19" fillId="2" borderId="24" xfId="6" applyNumberFormat="1" applyFont="1" applyFill="1" applyBorder="1" applyAlignment="1" applyProtection="1">
      <alignment horizontal="left" vertical="center"/>
      <protection locked="0"/>
    </xf>
    <xf numFmtId="38" fontId="19" fillId="2" borderId="29" xfId="0" applyNumberFormat="1" applyFont="1" applyFill="1" applyBorder="1" applyAlignment="1" applyProtection="1">
      <alignment horizontal="right" vertical="center"/>
      <protection locked="0"/>
    </xf>
    <xf numFmtId="38" fontId="19" fillId="2" borderId="23" xfId="6" applyNumberFormat="1" applyFont="1" applyFill="1" applyBorder="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49" fontId="19" fillId="2" borderId="2"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54" xfId="0" applyNumberFormat="1" applyFont="1" applyFill="1" applyBorder="1" applyAlignment="1" applyProtection="1">
      <alignment horizontal="left" vertical="center"/>
      <protection locked="0"/>
    </xf>
    <xf numFmtId="49" fontId="19" fillId="2" borderId="24" xfId="0" applyNumberFormat="1" applyFont="1" applyFill="1" applyBorder="1" applyAlignment="1" applyProtection="1">
      <alignment horizontal="left" vertical="center"/>
      <protection locked="0"/>
    </xf>
    <xf numFmtId="49" fontId="19" fillId="2" borderId="23" xfId="0" applyNumberFormat="1" applyFont="1" applyFill="1" applyBorder="1" applyAlignment="1" applyProtection="1">
      <alignment horizontal="left" vertical="center"/>
      <protection locked="0"/>
    </xf>
    <xf numFmtId="49" fontId="19" fillId="2" borderId="41" xfId="0" applyNumberFormat="1" applyFont="1" applyFill="1" applyBorder="1" applyAlignment="1" applyProtection="1">
      <alignment horizontal="left" vertical="center"/>
      <protection locked="0"/>
    </xf>
    <xf numFmtId="49" fontId="19" fillId="2" borderId="1" xfId="0" applyNumberFormat="1" applyFont="1" applyFill="1" applyBorder="1" applyAlignment="1" applyProtection="1">
      <alignment horizontal="left" vertical="center"/>
      <protection locked="0"/>
    </xf>
    <xf numFmtId="49" fontId="19" fillId="2" borderId="63" xfId="0" applyNumberFormat="1" applyFont="1" applyFill="1" applyBorder="1" applyAlignment="1" applyProtection="1">
      <alignment horizontal="left" vertical="center"/>
      <protection locked="0"/>
    </xf>
    <xf numFmtId="49" fontId="19" fillId="2" borderId="50" xfId="0" applyNumberFormat="1" applyFont="1" applyFill="1" applyBorder="1" applyAlignment="1" applyProtection="1">
      <alignment horizontal="left" vertical="center"/>
      <protection locked="0"/>
    </xf>
    <xf numFmtId="38" fontId="19" fillId="2" borderId="40" xfId="0" applyNumberFormat="1" applyFont="1" applyFill="1" applyBorder="1" applyAlignment="1" applyProtection="1">
      <alignment horizontal="right" vertical="center"/>
      <protection locked="0"/>
    </xf>
    <xf numFmtId="38" fontId="19" fillId="2" borderId="23" xfId="0" applyNumberFormat="1" applyFont="1" applyFill="1" applyBorder="1" applyAlignment="1" applyProtection="1">
      <alignment horizontal="right" vertical="center"/>
      <protection locked="0"/>
    </xf>
    <xf numFmtId="38" fontId="19" fillId="2" borderId="41" xfId="0" applyNumberFormat="1" applyFont="1" applyFill="1" applyBorder="1" applyAlignment="1" applyProtection="1">
      <alignment horizontal="right" vertical="center"/>
      <protection locked="0"/>
    </xf>
    <xf numFmtId="38" fontId="19" fillId="2" borderId="62" xfId="0" applyNumberFormat="1" applyFont="1" applyFill="1" applyBorder="1" applyAlignment="1" applyProtection="1">
      <alignment horizontal="right" vertical="center"/>
      <protection locked="0"/>
    </xf>
    <xf numFmtId="38" fontId="19" fillId="2" borderId="63" xfId="0" applyNumberFormat="1" applyFont="1" applyFill="1" applyBorder="1" applyAlignment="1" applyProtection="1">
      <alignment horizontal="right" vertical="center"/>
      <protection locked="0"/>
    </xf>
    <xf numFmtId="38" fontId="19" fillId="2" borderId="50" xfId="0" applyNumberFormat="1" applyFont="1" applyFill="1" applyBorder="1" applyAlignment="1" applyProtection="1">
      <alignment horizontal="right" vertical="center"/>
      <protection locked="0"/>
    </xf>
    <xf numFmtId="38" fontId="19" fillId="2" borderId="5" xfId="0" applyNumberFormat="1" applyFont="1" applyFill="1" applyBorder="1" applyAlignment="1" applyProtection="1">
      <alignment horizontal="right" vertical="center"/>
      <protection locked="0"/>
    </xf>
    <xf numFmtId="38" fontId="19" fillId="2" borderId="3" xfId="0" applyNumberFormat="1" applyFont="1" applyFill="1" applyBorder="1" applyAlignment="1" applyProtection="1">
      <alignment horizontal="right" vertical="center"/>
      <protection locked="0"/>
    </xf>
    <xf numFmtId="38" fontId="19" fillId="2" borderId="54" xfId="0"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182"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right" vertical="center"/>
      <protection locked="0"/>
    </xf>
    <xf numFmtId="184"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4" fontId="4" fillId="0" borderId="0" xfId="2" applyNumberFormat="1" applyFont="1" applyProtection="1">
      <alignment vertical="center"/>
    </xf>
    <xf numFmtId="186" fontId="7" fillId="0" borderId="0" xfId="6" applyNumberFormat="1" applyFont="1" applyAlignment="1" applyProtection="1">
      <alignment horizontal="right" vertical="top"/>
    </xf>
    <xf numFmtId="179" fontId="4" fillId="0" borderId="0" xfId="6" applyNumberFormat="1" applyFont="1" applyAlignment="1" applyProtection="1">
      <alignment vertical="top"/>
    </xf>
    <xf numFmtId="0" fontId="13" fillId="0" borderId="0" xfId="2" applyFont="1" applyProtection="1">
      <alignment vertical="center"/>
    </xf>
    <xf numFmtId="0" fontId="19" fillId="0" borderId="8" xfId="2" applyFont="1" applyBorder="1" applyProtection="1">
      <alignment vertical="center"/>
    </xf>
    <xf numFmtId="0" fontId="19" fillId="0" borderId="9" xfId="2" applyFont="1" applyBorder="1" applyProtection="1">
      <alignment vertical="center"/>
    </xf>
    <xf numFmtId="0" fontId="4" fillId="0" borderId="11" xfId="2" applyFont="1" applyBorder="1" applyProtection="1">
      <alignment vertical="center"/>
    </xf>
    <xf numFmtId="49" fontId="4" fillId="0" borderId="0" xfId="6" applyNumberFormat="1" applyFont="1" applyProtection="1">
      <alignment vertical="center"/>
    </xf>
    <xf numFmtId="0" fontId="19" fillId="0" borderId="12" xfId="2" applyFont="1" applyBorder="1" applyProtection="1">
      <alignment vertical="center"/>
    </xf>
    <xf numFmtId="0" fontId="19" fillId="0" borderId="0" xfId="2" applyFont="1" applyProtection="1">
      <alignment vertical="center"/>
    </xf>
    <xf numFmtId="0" fontId="4" fillId="0" borderId="13" xfId="2" applyFont="1" applyBorder="1" applyProtection="1">
      <alignment vertical="center"/>
    </xf>
    <xf numFmtId="0" fontId="19" fillId="0" borderId="10" xfId="2" applyFont="1" applyBorder="1" applyProtection="1">
      <alignment vertical="center"/>
    </xf>
    <xf numFmtId="0" fontId="19" fillId="0" borderId="6" xfId="2" applyFont="1" applyBorder="1" applyProtection="1">
      <alignment vertical="center"/>
    </xf>
    <xf numFmtId="0" fontId="4" fillId="0" borderId="7" xfId="2" applyFont="1" applyBorder="1" applyProtection="1">
      <alignment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1" xfId="0" applyFont="1" applyBorder="1" applyAlignment="1" applyProtection="1">
      <alignment horizontal="center" vertical="center"/>
    </xf>
    <xf numFmtId="0" fontId="4" fillId="0" borderId="10" xfId="2" applyFont="1" applyBorder="1" applyProtection="1">
      <alignment vertical="center"/>
    </xf>
    <xf numFmtId="0" fontId="4" fillId="0" borderId="6" xfId="2" applyFont="1" applyBorder="1" applyProtection="1">
      <alignment vertical="center"/>
    </xf>
    <xf numFmtId="0" fontId="4" fillId="0" borderId="12" xfId="0" applyFont="1" applyBorder="1" applyAlignment="1" applyProtection="1">
      <alignment horizontal="left" vertical="center" indent="1"/>
    </xf>
    <xf numFmtId="0" fontId="4" fillId="0" borderId="0" xfId="0" applyFont="1" applyAlignment="1" applyProtection="1">
      <alignment horizontal="left" vertical="center" indent="1"/>
    </xf>
    <xf numFmtId="0" fontId="4" fillId="0" borderId="9" xfId="2" applyFont="1" applyBorder="1" applyProtection="1">
      <alignment vertical="center"/>
    </xf>
    <xf numFmtId="0" fontId="4" fillId="0" borderId="12" xfId="2" applyFont="1" applyBorder="1" applyProtection="1">
      <alignment vertical="center"/>
    </xf>
    <xf numFmtId="0" fontId="4" fillId="0" borderId="12" xfId="0" applyFont="1" applyBorder="1" applyProtection="1">
      <alignment vertical="center"/>
    </xf>
    <xf numFmtId="0" fontId="4" fillId="0" borderId="0" xfId="0" applyFont="1" applyProtection="1">
      <alignment vertical="center"/>
    </xf>
    <xf numFmtId="0" fontId="4" fillId="0" borderId="0" xfId="0" applyFont="1" applyProtection="1">
      <alignment vertical="center"/>
    </xf>
    <xf numFmtId="0" fontId="4" fillId="0" borderId="13" xfId="0" applyFont="1" applyBorder="1" applyProtection="1">
      <alignment vertical="center"/>
    </xf>
    <xf numFmtId="0" fontId="4" fillId="0" borderId="0" xfId="6" quotePrefix="1" applyFont="1" applyProtection="1">
      <alignment vertical="center"/>
    </xf>
    <xf numFmtId="180" fontId="4" fillId="0" borderId="12" xfId="0" applyNumberFormat="1" applyFont="1" applyBorder="1" applyProtection="1">
      <alignment vertical="center"/>
    </xf>
    <xf numFmtId="180" fontId="4" fillId="0" borderId="0" xfId="0" applyNumberFormat="1" applyFont="1" applyProtection="1">
      <alignment vertical="center"/>
    </xf>
    <xf numFmtId="0" fontId="4" fillId="0" borderId="0" xfId="2" applyFo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top"/>
    </xf>
    <xf numFmtId="0" fontId="4" fillId="0" borderId="0" xfId="0" applyFont="1" applyAlignment="1" applyProtection="1">
      <alignment horizontal="right" vertical="top"/>
    </xf>
    <xf numFmtId="0" fontId="4" fillId="0" borderId="0" xfId="0" applyFont="1" applyAlignment="1" applyProtection="1">
      <alignment vertical="top"/>
    </xf>
    <xf numFmtId="0" fontId="15" fillId="0" borderId="0" xfId="0" applyFont="1" applyAlignment="1" applyProtection="1">
      <alignment horizontal="right" vertical="top"/>
    </xf>
    <xf numFmtId="0" fontId="23" fillId="0" borderId="0" xfId="0" applyFont="1" applyAlignment="1" applyProtection="1">
      <alignment vertical="top"/>
    </xf>
    <xf numFmtId="0" fontId="4" fillId="0" borderId="30" xfId="0" applyFont="1" applyBorder="1" applyProtection="1">
      <alignment vertical="center"/>
    </xf>
    <xf numFmtId="0" fontId="4" fillId="0" borderId="13" xfId="0" applyFont="1" applyBorder="1" applyAlignment="1" applyProtection="1">
      <alignment vertical="top"/>
    </xf>
    <xf numFmtId="49" fontId="4" fillId="0" borderId="0" xfId="0" applyNumberFormat="1" applyFont="1" applyProtection="1">
      <alignment vertical="center"/>
    </xf>
    <xf numFmtId="49" fontId="4" fillId="0" borderId="13" xfId="0" applyNumberFormat="1" applyFont="1" applyBorder="1" applyProtection="1">
      <alignment vertical="center"/>
    </xf>
    <xf numFmtId="49" fontId="15" fillId="0" borderId="0" xfId="0" applyNumberFormat="1" applyFont="1" applyAlignment="1" applyProtection="1">
      <alignment horizontal="right" vertical="top"/>
    </xf>
    <xf numFmtId="183" fontId="4" fillId="0" borderId="0" xfId="6" applyNumberFormat="1" applyFont="1" applyProtection="1">
      <alignment vertical="center"/>
    </xf>
    <xf numFmtId="0" fontId="4" fillId="0" borderId="13" xfId="6" applyFont="1" applyBorder="1" applyProtection="1">
      <alignment vertical="center"/>
    </xf>
    <xf numFmtId="0" fontId="4" fillId="0" borderId="6" xfId="0" applyFont="1" applyBorder="1" applyProtection="1">
      <alignment vertical="center"/>
    </xf>
    <xf numFmtId="0" fontId="17" fillId="0" borderId="6" xfId="0" applyFont="1" applyBorder="1" applyAlignment="1" applyProtection="1">
      <alignment vertical="top"/>
    </xf>
    <xf numFmtId="0" fontId="4" fillId="0" borderId="7" xfId="0" applyFont="1" applyBorder="1" applyAlignment="1" applyProtection="1">
      <alignment vertical="top"/>
    </xf>
    <xf numFmtId="0" fontId="14" fillId="0" borderId="0" xfId="0" applyFont="1" applyAlignment="1" applyProtection="1">
      <alignment horizontal="left" vertical="center" indent="1"/>
    </xf>
    <xf numFmtId="0" fontId="14" fillId="0" borderId="0" xfId="0" applyFont="1" applyProtection="1">
      <alignment vertical="center"/>
    </xf>
    <xf numFmtId="0" fontId="14" fillId="0" borderId="0" xfId="0" applyFont="1" applyProtection="1">
      <alignment vertical="center"/>
    </xf>
    <xf numFmtId="0" fontId="15" fillId="0" borderId="0" xfId="0" applyFont="1" applyProtection="1">
      <alignment vertical="center"/>
    </xf>
    <xf numFmtId="0" fontId="15" fillId="0" borderId="0" xfId="0" applyFont="1" applyAlignment="1" applyProtection="1">
      <alignment vertical="top"/>
    </xf>
    <xf numFmtId="181" fontId="4" fillId="0" borderId="0" xfId="0" applyNumberFormat="1" applyFont="1" applyAlignment="1" applyProtection="1">
      <alignment horizontal="left" vertical="center"/>
    </xf>
    <xf numFmtId="49" fontId="4" fillId="0" borderId="0" xfId="0" applyNumberFormat="1" applyFont="1" applyAlignment="1" applyProtection="1">
      <alignment horizontal="left" vertical="center"/>
    </xf>
    <xf numFmtId="0" fontId="23" fillId="0" borderId="0" xfId="0" applyFont="1" applyAlignment="1" applyProtection="1">
      <alignment vertical="top" wrapText="1"/>
    </xf>
    <xf numFmtId="0" fontId="23" fillId="0" borderId="0" xfId="0" applyFont="1" applyAlignment="1" applyProtection="1">
      <alignment vertical="top"/>
    </xf>
    <xf numFmtId="0" fontId="17" fillId="0" borderId="0" xfId="0" applyFont="1" applyAlignment="1" applyProtection="1">
      <alignment vertical="top"/>
    </xf>
    <xf numFmtId="49" fontId="17" fillId="0" borderId="0" xfId="0" applyNumberFormat="1" applyFont="1" applyAlignment="1" applyProtection="1">
      <alignment vertical="top"/>
    </xf>
    <xf numFmtId="0" fontId="14" fillId="0" borderId="8" xfId="0" applyFont="1" applyBorder="1" applyAlignment="1" applyProtection="1">
      <alignment horizontal="left" vertical="center" indent="1"/>
    </xf>
    <xf numFmtId="0" fontId="14" fillId="0" borderId="9" xfId="0" applyFont="1" applyBorder="1" applyAlignment="1" applyProtection="1">
      <alignment horizontal="left" vertical="center" indent="1"/>
    </xf>
    <xf numFmtId="0" fontId="14" fillId="0" borderId="11" xfId="0" applyFont="1" applyBorder="1" applyAlignment="1" applyProtection="1">
      <alignment horizontal="left" vertical="center" indent="1"/>
    </xf>
    <xf numFmtId="0" fontId="18" fillId="0" borderId="12" xfId="0" applyFont="1" applyBorder="1" applyProtection="1">
      <alignment vertical="center"/>
    </xf>
    <xf numFmtId="0" fontId="18" fillId="0" borderId="0" xfId="0" applyFont="1" applyProtection="1">
      <alignment vertical="center"/>
    </xf>
    <xf numFmtId="0" fontId="4" fillId="0" borderId="9" xfId="0" applyFont="1" applyBorder="1" applyProtection="1">
      <alignment vertical="center"/>
    </xf>
    <xf numFmtId="49" fontId="4" fillId="0" borderId="9" xfId="0" applyNumberFormat="1" applyFont="1" applyBorder="1" applyProtection="1">
      <alignment vertical="center"/>
    </xf>
    <xf numFmtId="0" fontId="4" fillId="0" borderId="11" xfId="0" applyFont="1" applyBorder="1" applyProtection="1">
      <alignment vertical="center"/>
    </xf>
    <xf numFmtId="0" fontId="23" fillId="0" borderId="0" xfId="0" applyFont="1" applyProtection="1">
      <alignment vertical="center"/>
    </xf>
    <xf numFmtId="49" fontId="23" fillId="0" borderId="0" xfId="0" applyNumberFormat="1" applyFont="1" applyProtection="1">
      <alignment vertical="center"/>
    </xf>
    <xf numFmtId="49" fontId="23" fillId="0" borderId="0" xfId="0" applyNumberFormat="1" applyFont="1" applyAlignment="1" applyProtection="1">
      <alignment vertical="top"/>
    </xf>
    <xf numFmtId="0" fontId="4" fillId="0" borderId="10" xfId="0" applyFont="1" applyBorder="1" applyProtection="1">
      <alignment vertical="center"/>
    </xf>
    <xf numFmtId="0" fontId="4" fillId="0" borderId="6" xfId="0" applyFont="1" applyBorder="1" applyAlignment="1" applyProtection="1">
      <alignment vertical="top"/>
    </xf>
    <xf numFmtId="49" fontId="4" fillId="0" borderId="6" xfId="0" applyNumberFormat="1" applyFont="1" applyBorder="1" applyAlignment="1" applyProtection="1">
      <alignment vertical="top"/>
    </xf>
    <xf numFmtId="0" fontId="4" fillId="0" borderId="7" xfId="0" applyFont="1" applyBorder="1" applyProtection="1">
      <alignment vertical="center"/>
    </xf>
    <xf numFmtId="49" fontId="4" fillId="0" borderId="0" xfId="2" applyNumberFormat="1" applyFont="1" applyProtection="1">
      <alignment vertical="center"/>
    </xf>
    <xf numFmtId="0" fontId="14" fillId="0" borderId="12" xfId="0" applyFont="1" applyBorder="1" applyProtection="1">
      <alignment vertical="center"/>
    </xf>
    <xf numFmtId="0" fontId="4" fillId="0" borderId="6" xfId="0" applyFont="1" applyBorder="1" applyProtection="1">
      <alignment vertical="center"/>
    </xf>
    <xf numFmtId="178" fontId="4" fillId="0" borderId="0" xfId="2" applyNumberFormat="1" applyFont="1" applyProtection="1">
      <alignment vertical="center"/>
    </xf>
    <xf numFmtId="0" fontId="4" fillId="0" borderId="0" xfId="0" applyFont="1" applyAlignment="1" applyProtection="1">
      <alignment horizontal="left" vertical="center"/>
    </xf>
    <xf numFmtId="0" fontId="15" fillId="0" borderId="0" xfId="0" applyFont="1" applyAlignment="1" applyProtection="1">
      <alignment vertical="top"/>
    </xf>
    <xf numFmtId="0" fontId="4" fillId="0" borderId="25" xfId="2" applyFont="1" applyBorder="1" applyProtection="1">
      <alignment vertical="center"/>
    </xf>
    <xf numFmtId="0" fontId="4" fillId="0" borderId="39" xfId="2" applyFont="1" applyBorder="1" applyProtection="1">
      <alignment vertical="center"/>
    </xf>
    <xf numFmtId="38" fontId="4" fillId="0" borderId="5" xfId="2" applyNumberFormat="1" applyFont="1" applyBorder="1" applyAlignment="1" applyProtection="1">
      <alignment horizontal="right" vertical="center"/>
    </xf>
    <xf numFmtId="38" fontId="4" fillId="0" borderId="3" xfId="2" applyNumberFormat="1" applyFont="1" applyBorder="1" applyAlignment="1" applyProtection="1">
      <alignment horizontal="right" vertical="center"/>
    </xf>
    <xf numFmtId="38" fontId="4" fillId="0" borderId="54" xfId="2" applyNumberFormat="1" applyFont="1" applyBorder="1" applyAlignment="1" applyProtection="1">
      <alignment horizontal="right" vertical="center"/>
    </xf>
    <xf numFmtId="0" fontId="4" fillId="0" borderId="40" xfId="2" applyFont="1" applyBorder="1" applyAlignment="1" applyProtection="1">
      <alignment horizontal="left" vertical="center"/>
    </xf>
    <xf numFmtId="0" fontId="4" fillId="0" borderId="23" xfId="2" applyFont="1" applyBorder="1" applyAlignment="1" applyProtection="1">
      <alignment horizontal="left" vertical="center"/>
    </xf>
    <xf numFmtId="0" fontId="4" fillId="0" borderId="41" xfId="2" applyFont="1" applyBorder="1" applyAlignment="1" applyProtection="1">
      <alignment horizontal="left" vertical="center"/>
    </xf>
    <xf numFmtId="0" fontId="16" fillId="0" borderId="0" xfId="0" applyFont="1" applyAlignment="1" applyProtection="1">
      <alignment horizontal="left" vertical="center"/>
    </xf>
    <xf numFmtId="0" fontId="15" fillId="0" borderId="0" xfId="0" applyFont="1" applyAlignment="1" applyProtection="1">
      <alignment horizontal="left" vertical="top"/>
    </xf>
    <xf numFmtId="49" fontId="4" fillId="0" borderId="0" xfId="0" applyNumberFormat="1" applyFont="1" applyAlignment="1" applyProtection="1">
      <alignment horizontal="left" vertical="center"/>
    </xf>
    <xf numFmtId="178" fontId="4" fillId="0" borderId="0" xfId="0" applyNumberFormat="1" applyFont="1" applyProtection="1">
      <alignment vertical="center"/>
    </xf>
    <xf numFmtId="0" fontId="14" fillId="0" borderId="10" xfId="0" applyFont="1" applyBorder="1" applyProtection="1">
      <alignment vertical="center"/>
    </xf>
    <xf numFmtId="0" fontId="4" fillId="0" borderId="0" xfId="2" applyFont="1" applyAlignment="1" applyProtection="1">
      <alignment horizontal="left" vertical="center"/>
    </xf>
    <xf numFmtId="177" fontId="4" fillId="0" borderId="9" xfId="0" applyNumberFormat="1" applyFont="1" applyBorder="1" applyProtection="1">
      <alignment vertical="center"/>
    </xf>
    <xf numFmtId="178" fontId="4" fillId="0" borderId="9" xfId="0" applyNumberFormat="1" applyFont="1" applyBorder="1" applyProtection="1">
      <alignment vertical="center"/>
    </xf>
    <xf numFmtId="0" fontId="19" fillId="0" borderId="0" xfId="0" applyFont="1" applyAlignment="1" applyProtection="1">
      <alignment horizontal="left" vertical="center"/>
    </xf>
    <xf numFmtId="0" fontId="19" fillId="0" borderId="0" xfId="0" applyFont="1" applyAlignment="1" applyProtection="1">
      <alignment vertical="top"/>
    </xf>
    <xf numFmtId="49" fontId="15" fillId="0" borderId="0" xfId="0" applyNumberFormat="1" applyFont="1" applyAlignment="1" applyProtection="1">
      <alignment horizontal="left" vertical="top"/>
    </xf>
    <xf numFmtId="49" fontId="23" fillId="0" borderId="0" xfId="0" applyNumberFormat="1" applyFont="1" applyAlignment="1" applyProtection="1">
      <alignment horizontal="left" vertical="top"/>
    </xf>
    <xf numFmtId="0" fontId="15" fillId="0" borderId="0" xfId="2" applyFont="1" applyAlignment="1" applyProtection="1">
      <alignment vertical="top"/>
    </xf>
    <xf numFmtId="182" fontId="4" fillId="0" borderId="0" xfId="2" applyNumberFormat="1" applyFont="1" applyProtection="1">
      <alignment vertical="center"/>
    </xf>
    <xf numFmtId="49" fontId="4" fillId="0" borderId="0" xfId="0" applyNumberFormat="1" applyFont="1" applyAlignment="1" applyProtection="1">
      <alignment horizontal="right" vertical="center"/>
    </xf>
    <xf numFmtId="0" fontId="23" fillId="0" borderId="0" xfId="0" applyFont="1" applyAlignment="1" applyProtection="1">
      <alignment horizontal="left" vertical="top" wrapText="1"/>
    </xf>
    <xf numFmtId="49" fontId="23" fillId="0" borderId="0" xfId="0" applyNumberFormat="1" applyFont="1" applyAlignment="1" applyProtection="1">
      <alignment horizontal="left" vertical="top" wrapText="1"/>
    </xf>
    <xf numFmtId="49" fontId="23" fillId="0" borderId="0" xfId="0" applyNumberFormat="1" applyFont="1" applyAlignment="1" applyProtection="1">
      <alignment horizontal="left" vertical="top" wrapText="1"/>
    </xf>
    <xf numFmtId="0" fontId="23" fillId="0" borderId="0" xfId="0" applyFont="1" applyAlignment="1" applyProtection="1">
      <alignment horizontal="left" vertical="top" wrapText="1"/>
    </xf>
    <xf numFmtId="0" fontId="15" fillId="0" borderId="0" xfId="0" applyFont="1" applyAlignment="1" applyProtection="1">
      <alignment horizontal="left" wrapText="1"/>
    </xf>
    <xf numFmtId="0" fontId="15" fillId="0" borderId="0" xfId="0" applyFont="1" applyAlignment="1" applyProtection="1">
      <alignment horizontal="left"/>
    </xf>
    <xf numFmtId="0" fontId="15" fillId="0" borderId="6" xfId="0" applyFont="1" applyBorder="1" applyAlignment="1" applyProtection="1">
      <alignment horizontal="left" vertical="top"/>
    </xf>
    <xf numFmtId="178" fontId="15" fillId="0" borderId="6" xfId="0" applyNumberFormat="1" applyFont="1" applyBorder="1" applyAlignment="1" applyProtection="1">
      <alignment horizontal="left" vertical="top"/>
    </xf>
    <xf numFmtId="49" fontId="15" fillId="0" borderId="6" xfId="0" applyNumberFormat="1" applyFont="1" applyBorder="1" applyAlignment="1" applyProtection="1">
      <alignment horizontal="left" vertical="top"/>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9" xfId="0" applyFont="1" applyBorder="1" applyAlignment="1" applyProtection="1">
      <alignment horizontal="center" vertical="center" wrapText="1"/>
    </xf>
    <xf numFmtId="178" fontId="4" fillId="0" borderId="16" xfId="0" applyNumberFormat="1" applyFont="1" applyBorder="1" applyAlignment="1" applyProtection="1">
      <alignment horizontal="left" vertical="center" wrapText="1"/>
    </xf>
    <xf numFmtId="0" fontId="4" fillId="0" borderId="16" xfId="0" applyFont="1" applyBorder="1" applyAlignment="1" applyProtection="1">
      <alignment horizontal="left" vertical="center" wrapText="1"/>
    </xf>
    <xf numFmtId="182" fontId="4" fillId="0" borderId="21" xfId="0" applyNumberFormat="1" applyFont="1" applyBorder="1" applyAlignment="1" applyProtection="1">
      <alignment horizontal="center" vertical="center" wrapText="1"/>
    </xf>
    <xf numFmtId="178" fontId="4" fillId="0" borderId="21" xfId="0" applyNumberFormat="1" applyFont="1" applyBorder="1" applyAlignment="1" applyProtection="1">
      <alignment horizontal="center" vertical="center" wrapText="1"/>
    </xf>
    <xf numFmtId="49" fontId="4" fillId="0" borderId="16" xfId="0" applyNumberFormat="1" applyFont="1" applyBorder="1" applyAlignment="1" applyProtection="1">
      <alignment horizontal="center" vertical="center"/>
    </xf>
    <xf numFmtId="182" fontId="4" fillId="0" borderId="16" xfId="0" applyNumberFormat="1" applyFont="1" applyBorder="1" applyAlignment="1" applyProtection="1">
      <alignment horizontal="left" vertical="center" wrapText="1"/>
    </xf>
    <xf numFmtId="182" fontId="4" fillId="0" borderId="9" xfId="0" applyNumberFormat="1" applyFont="1" applyBorder="1" applyAlignment="1" applyProtection="1">
      <alignment horizontal="left" vertical="center" wrapText="1"/>
    </xf>
    <xf numFmtId="182" fontId="4" fillId="0" borderId="11" xfId="0" applyNumberFormat="1" applyFont="1" applyBorder="1" applyAlignment="1" applyProtection="1">
      <alignment horizontal="left" vertical="center" wrapText="1"/>
    </xf>
    <xf numFmtId="0" fontId="4" fillId="0" borderId="12"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0" xfId="0" applyFont="1" applyAlignment="1" applyProtection="1">
      <alignment horizontal="center" vertical="center" wrapText="1"/>
    </xf>
    <xf numFmtId="178" fontId="4" fillId="0" borderId="18" xfId="0" applyNumberFormat="1" applyFont="1" applyBorder="1" applyAlignment="1" applyProtection="1">
      <alignment horizontal="left" vertical="center" wrapText="1"/>
    </xf>
    <xf numFmtId="0" fontId="4" fillId="0" borderId="18" xfId="0" applyFont="1" applyBorder="1" applyAlignment="1" applyProtection="1">
      <alignment horizontal="left" vertical="center" wrapText="1"/>
    </xf>
    <xf numFmtId="182" fontId="4" fillId="0" borderId="22" xfId="0" applyNumberFormat="1" applyFont="1" applyBorder="1" applyAlignment="1" applyProtection="1">
      <alignment horizontal="center" vertical="center" wrapText="1"/>
    </xf>
    <xf numFmtId="49" fontId="4" fillId="0" borderId="22" xfId="0" applyNumberFormat="1" applyFont="1" applyBorder="1" applyAlignment="1" applyProtection="1">
      <alignment horizontal="center" vertical="center" wrapText="1"/>
    </xf>
    <xf numFmtId="182" fontId="4" fillId="0" borderId="18" xfId="0" applyNumberFormat="1" applyFont="1" applyBorder="1" applyAlignment="1" applyProtection="1">
      <alignment horizontal="left" vertical="center" wrapText="1"/>
    </xf>
    <xf numFmtId="182" fontId="4" fillId="0" borderId="0" xfId="0" applyNumberFormat="1" applyFont="1" applyAlignment="1" applyProtection="1">
      <alignment horizontal="left" vertical="center" wrapText="1"/>
    </xf>
    <xf numFmtId="182" fontId="4" fillId="0" borderId="13" xfId="0" applyNumberFormat="1" applyFont="1" applyBorder="1" applyAlignment="1" applyProtection="1">
      <alignment horizontal="left" vertical="center" wrapText="1"/>
    </xf>
    <xf numFmtId="0" fontId="4" fillId="0" borderId="10"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6" xfId="0" applyFont="1" applyBorder="1" applyAlignment="1" applyProtection="1">
      <alignment horizontal="center" vertical="center" wrapText="1"/>
    </xf>
    <xf numFmtId="178" fontId="4" fillId="0" borderId="19" xfId="0" applyNumberFormat="1" applyFont="1" applyBorder="1" applyAlignment="1" applyProtection="1">
      <alignment horizontal="left" vertical="center" wrapText="1"/>
    </xf>
    <xf numFmtId="0" fontId="4" fillId="0" borderId="19" xfId="0" applyFont="1" applyBorder="1" applyAlignment="1" applyProtection="1">
      <alignment horizontal="left" vertical="center" wrapText="1"/>
    </xf>
    <xf numFmtId="182" fontId="4" fillId="0" borderId="27" xfId="0" applyNumberFormat="1" applyFont="1" applyBorder="1" applyAlignment="1" applyProtection="1">
      <alignment horizontal="center" vertical="center" wrapText="1"/>
    </xf>
    <xf numFmtId="178" fontId="4" fillId="0" borderId="27" xfId="0" applyNumberFormat="1" applyFont="1" applyBorder="1" applyAlignment="1" applyProtection="1">
      <alignment horizontal="center" vertical="center" wrapText="1"/>
    </xf>
    <xf numFmtId="49" fontId="4" fillId="0" borderId="19" xfId="0" applyNumberFormat="1" applyFont="1" applyBorder="1" applyAlignment="1" applyProtection="1">
      <alignment horizontal="right" vertical="center"/>
    </xf>
    <xf numFmtId="182" fontId="4" fillId="0" borderId="19" xfId="0" applyNumberFormat="1" applyFont="1" applyBorder="1" applyAlignment="1" applyProtection="1">
      <alignment horizontal="left" vertical="center" wrapText="1"/>
    </xf>
    <xf numFmtId="182" fontId="4" fillId="0" borderId="6" xfId="0" applyNumberFormat="1" applyFont="1" applyBorder="1" applyAlignment="1" applyProtection="1">
      <alignment horizontal="left" vertical="center" wrapText="1"/>
    </xf>
    <xf numFmtId="182" fontId="4" fillId="0" borderId="7" xfId="0" applyNumberFormat="1" applyFont="1" applyBorder="1" applyAlignment="1" applyProtection="1">
      <alignment horizontal="left" vertical="center" wrapText="1"/>
    </xf>
    <xf numFmtId="180" fontId="4" fillId="0" borderId="31" xfId="0" applyNumberFormat="1" applyFont="1" applyBorder="1" applyProtection="1">
      <alignment vertical="center"/>
    </xf>
    <xf numFmtId="0" fontId="4" fillId="0" borderId="22" xfId="2" applyFont="1" applyBorder="1" applyAlignment="1" applyProtection="1">
      <alignment horizontal="left" vertical="center"/>
    </xf>
    <xf numFmtId="49" fontId="4" fillId="0" borderId="22" xfId="2" applyNumberFormat="1" applyFont="1" applyBorder="1" applyAlignment="1" applyProtection="1">
      <alignment horizontal="left" vertical="center"/>
    </xf>
    <xf numFmtId="38" fontId="4" fillId="0" borderId="13" xfId="0" applyNumberFormat="1" applyFont="1" applyBorder="1" applyProtection="1">
      <alignment vertical="center"/>
    </xf>
    <xf numFmtId="180" fontId="4" fillId="0" borderId="5" xfId="0" applyNumberFormat="1" applyFont="1" applyBorder="1" applyProtection="1">
      <alignment vertical="center"/>
    </xf>
    <xf numFmtId="0" fontId="4" fillId="0" borderId="28" xfId="2" applyFont="1" applyBorder="1" applyAlignment="1" applyProtection="1">
      <alignment horizontal="left" vertical="center"/>
    </xf>
    <xf numFmtId="49" fontId="4" fillId="0" borderId="28" xfId="2" applyNumberFormat="1" applyFont="1" applyBorder="1" applyAlignment="1" applyProtection="1">
      <alignment horizontal="left" vertical="center"/>
    </xf>
    <xf numFmtId="38" fontId="4" fillId="0" borderId="13" xfId="2" applyNumberFormat="1" applyFont="1" applyBorder="1" applyProtection="1">
      <alignment vertical="center"/>
    </xf>
    <xf numFmtId="180" fontId="4" fillId="0" borderId="36" xfId="0" applyNumberFormat="1" applyFont="1" applyBorder="1" applyAlignment="1" applyProtection="1">
      <alignment horizontal="right" vertical="center"/>
    </xf>
    <xf numFmtId="0" fontId="4" fillId="0" borderId="29" xfId="2" applyFont="1" applyBorder="1" applyAlignment="1" applyProtection="1">
      <alignment horizontal="left" vertical="center"/>
    </xf>
    <xf numFmtId="49" fontId="4" fillId="0" borderId="29" xfId="2" applyNumberFormat="1" applyFont="1" applyBorder="1" applyAlignment="1" applyProtection="1">
      <alignment horizontal="left" vertical="center"/>
    </xf>
    <xf numFmtId="177" fontId="4" fillId="0" borderId="0" xfId="6" applyNumberFormat="1" applyFont="1" applyAlignment="1" applyProtection="1">
      <alignment horizontal="center" vertical="center"/>
    </xf>
    <xf numFmtId="49" fontId="4" fillId="0" borderId="0" xfId="6" applyNumberFormat="1" applyFont="1" applyAlignment="1" applyProtection="1">
      <alignment horizontal="center" vertical="center"/>
    </xf>
    <xf numFmtId="178" fontId="4" fillId="0" borderId="0" xfId="0" applyNumberFormat="1" applyFont="1" applyAlignment="1" applyProtection="1">
      <alignment vertical="top"/>
    </xf>
    <xf numFmtId="49" fontId="4" fillId="0" borderId="0" xfId="0" applyNumberFormat="1" applyFont="1" applyAlignment="1" applyProtection="1">
      <alignment vertical="top"/>
    </xf>
    <xf numFmtId="49" fontId="4" fillId="0" borderId="0" xfId="0" applyNumberFormat="1" applyFont="1" applyAlignment="1" applyProtection="1">
      <alignment horizontal="right" vertical="top"/>
    </xf>
    <xf numFmtId="0" fontId="19" fillId="0" borderId="0" xfId="0" applyFont="1" applyAlignment="1" applyProtection="1">
      <alignment horizontal="left" vertical="center"/>
    </xf>
    <xf numFmtId="0" fontId="21" fillId="0" borderId="0" xfId="0" applyFont="1" applyAlignment="1" applyProtection="1">
      <alignment vertical="top"/>
    </xf>
    <xf numFmtId="0" fontId="22" fillId="0" borderId="0" xfId="0" applyFont="1" applyProtection="1">
      <alignment vertical="center"/>
    </xf>
    <xf numFmtId="179" fontId="7" fillId="0" borderId="0" xfId="6" applyNumberFormat="1" applyFont="1" applyAlignment="1" applyProtection="1">
      <alignment vertical="top"/>
    </xf>
    <xf numFmtId="0" fontId="22" fillId="0" borderId="0" xfId="0" applyFont="1" applyAlignment="1" applyProtection="1">
      <alignment horizontal="left" vertical="center"/>
    </xf>
    <xf numFmtId="0" fontId="21" fillId="0" borderId="0" xfId="0" applyFont="1" applyProtection="1">
      <alignment vertical="center"/>
    </xf>
    <xf numFmtId="0" fontId="4" fillId="0" borderId="0" xfId="0" applyFont="1" applyAlignment="1" applyProtection="1">
      <alignment vertical="top" wrapText="1"/>
    </xf>
    <xf numFmtId="0" fontId="19" fillId="0" borderId="0" xfId="0" applyFont="1" applyAlignment="1" applyProtection="1">
      <alignment horizontal="left" vertical="center" wrapText="1"/>
    </xf>
    <xf numFmtId="0" fontId="15" fillId="0" borderId="0" xfId="0" applyFont="1" applyAlignment="1" applyProtection="1">
      <alignment horizontal="left" vertical="top" wrapText="1"/>
    </xf>
    <xf numFmtId="0" fontId="19" fillId="0" borderId="0" xfId="0" applyFont="1" applyProtection="1">
      <alignment vertical="center"/>
    </xf>
    <xf numFmtId="0" fontId="4" fillId="0" borderId="20" xfId="0" applyFont="1" applyBorder="1" applyAlignment="1" applyProtection="1">
      <alignment horizontal="center" vertical="center" textRotation="255"/>
    </xf>
    <xf numFmtId="0" fontId="4" fillId="0" borderId="20" xfId="0" applyFont="1" applyBorder="1" applyAlignment="1" applyProtection="1">
      <alignment horizontal="left" vertical="center"/>
    </xf>
    <xf numFmtId="0" fontId="4" fillId="0" borderId="20" xfId="0" applyFont="1" applyBorder="1" applyAlignment="1" applyProtection="1">
      <alignment horizontal="left" vertical="center" wrapText="1"/>
    </xf>
    <xf numFmtId="0" fontId="19" fillId="0" borderId="20" xfId="0" applyFont="1" applyBorder="1" applyAlignment="1" applyProtection="1">
      <alignment horizontal="left" vertical="center" wrapText="1"/>
    </xf>
    <xf numFmtId="0" fontId="19" fillId="0" borderId="20" xfId="0" applyFont="1" applyBorder="1" applyAlignment="1" applyProtection="1">
      <alignment horizontal="center" vertical="center" wrapText="1"/>
    </xf>
    <xf numFmtId="0" fontId="19" fillId="0" borderId="20" xfId="0" applyFont="1" applyBorder="1" applyAlignment="1" applyProtection="1">
      <alignment horizontal="left" vertical="center"/>
    </xf>
    <xf numFmtId="0" fontId="19" fillId="0" borderId="25" xfId="0" applyFont="1" applyBorder="1" applyProtection="1">
      <alignment vertical="center"/>
    </xf>
    <xf numFmtId="0" fontId="19" fillId="0" borderId="13" xfId="0" applyFont="1" applyBorder="1" applyProtection="1">
      <alignment vertical="center"/>
    </xf>
    <xf numFmtId="0" fontId="19" fillId="0" borderId="54" xfId="0" applyFont="1" applyBorder="1" applyProtection="1">
      <alignment vertical="center"/>
    </xf>
    <xf numFmtId="0" fontId="19" fillId="0" borderId="37" xfId="0" applyFont="1" applyBorder="1" applyProtection="1">
      <alignment vertical="center"/>
    </xf>
    <xf numFmtId="0" fontId="8" fillId="0" borderId="0" xfId="0" applyFont="1" applyProtection="1">
      <alignment vertical="center"/>
    </xf>
    <xf numFmtId="179" fontId="4" fillId="0" borderId="0" xfId="6" applyNumberFormat="1" applyFont="1" applyAlignment="1" applyProtection="1">
      <alignment vertical="top" wrapText="1"/>
    </xf>
    <xf numFmtId="179" fontId="7" fillId="0" borderId="0" xfId="6" applyNumberFormat="1" applyFont="1" applyAlignment="1" applyProtection="1">
      <alignment horizontal="right" vertical="top"/>
    </xf>
    <xf numFmtId="0" fontId="20" fillId="0" borderId="0" xfId="0" applyFont="1" applyAlignment="1" applyProtection="1">
      <alignment vertical="center" wrapText="1"/>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4" fillId="0" borderId="20" xfId="0" applyFont="1" applyBorder="1" applyAlignment="1" applyProtection="1">
      <alignment horizontal="center" vertical="center"/>
    </xf>
    <xf numFmtId="0" fontId="4" fillId="0" borderId="20" xfId="0" applyFont="1" applyBorder="1" applyAlignment="1" applyProtection="1">
      <alignment horizontal="left" vertical="center"/>
    </xf>
    <xf numFmtId="0" fontId="4" fillId="0" borderId="25" xfId="0" applyFont="1" applyBorder="1" applyAlignment="1" applyProtection="1">
      <alignment horizontal="left" vertical="center" wrapText="1"/>
    </xf>
    <xf numFmtId="0" fontId="4" fillId="0" borderId="43" xfId="0" applyFont="1" applyBorder="1" applyAlignment="1" applyProtection="1">
      <alignment horizontal="center" vertical="center"/>
    </xf>
    <xf numFmtId="0" fontId="4" fillId="0" borderId="44"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46" xfId="0" applyFont="1" applyBorder="1" applyAlignment="1" applyProtection="1">
      <alignment horizontal="center" vertical="center" textRotation="255"/>
    </xf>
    <xf numFmtId="0" fontId="4" fillId="0" borderId="47" xfId="0" applyFont="1" applyBorder="1" applyAlignment="1" applyProtection="1">
      <alignment horizontal="center" vertical="center"/>
    </xf>
    <xf numFmtId="0" fontId="19" fillId="3" borderId="20" xfId="0" applyFont="1" applyFill="1" applyBorder="1" applyAlignment="1" applyProtection="1">
      <alignment horizontal="center" vertical="center"/>
    </xf>
    <xf numFmtId="0" fontId="19" fillId="3" borderId="43" xfId="0" applyFont="1" applyFill="1" applyBorder="1" applyAlignment="1" applyProtection="1">
      <alignment horizontal="center" vertical="center"/>
    </xf>
    <xf numFmtId="0" fontId="19" fillId="3" borderId="48" xfId="0" applyFont="1" applyFill="1" applyBorder="1" applyAlignment="1" applyProtection="1">
      <alignment horizontal="center" vertical="center"/>
    </xf>
    <xf numFmtId="0" fontId="19" fillId="3" borderId="49" xfId="0" applyFont="1" applyFill="1" applyBorder="1" applyAlignment="1" applyProtection="1">
      <alignment horizontal="center" vertical="center"/>
    </xf>
    <xf numFmtId="0" fontId="4" fillId="0" borderId="25" xfId="0" applyFont="1" applyBorder="1" applyAlignment="1" applyProtection="1">
      <alignment horizontal="left"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left" vertical="center"/>
    </xf>
    <xf numFmtId="0" fontId="19" fillId="3" borderId="43" xfId="0" applyFont="1" applyFill="1" applyBorder="1" applyAlignment="1" applyProtection="1">
      <alignment horizontal="left" vertical="center" wrapText="1"/>
    </xf>
    <xf numFmtId="0" fontId="19" fillId="3" borderId="46" xfId="0" applyFont="1" applyFill="1" applyBorder="1" applyAlignment="1" applyProtection="1">
      <alignment horizontal="left" vertical="center"/>
    </xf>
    <xf numFmtId="0" fontId="19" fillId="3" borderId="44" xfId="0" applyFont="1" applyFill="1" applyBorder="1" applyAlignment="1" applyProtection="1">
      <alignment horizontal="left" vertical="center" wrapText="1"/>
    </xf>
    <xf numFmtId="0" fontId="19" fillId="3" borderId="44" xfId="0" applyFont="1" applyFill="1" applyBorder="1" applyAlignment="1" applyProtection="1">
      <alignment horizontal="left" vertical="center"/>
    </xf>
    <xf numFmtId="0" fontId="19" fillId="3" borderId="45" xfId="0" applyFont="1" applyFill="1" applyBorder="1" applyAlignment="1" applyProtection="1">
      <alignment horizontal="left" vertical="center"/>
    </xf>
    <xf numFmtId="0" fontId="19" fillId="3" borderId="46" xfId="0" applyFont="1" applyFill="1" applyBorder="1" applyAlignment="1" applyProtection="1">
      <alignment horizontal="left" vertical="center" wrapText="1"/>
    </xf>
    <xf numFmtId="0" fontId="19" fillId="3" borderId="48" xfId="0" applyFont="1" applyFill="1" applyBorder="1" applyAlignment="1" applyProtection="1">
      <alignment horizontal="left" vertical="center"/>
    </xf>
    <xf numFmtId="0" fontId="19" fillId="3" borderId="45" xfId="0" applyFont="1" applyFill="1" applyBorder="1" applyAlignment="1" applyProtection="1">
      <alignment horizontal="left" vertical="center" wrapText="1"/>
    </xf>
    <xf numFmtId="0" fontId="19" fillId="3" borderId="46" xfId="0" applyFont="1" applyFill="1" applyBorder="1" applyAlignment="1" applyProtection="1">
      <alignment horizontal="center" vertical="center"/>
    </xf>
    <xf numFmtId="0" fontId="19" fillId="3" borderId="48" xfId="0" applyFont="1" applyFill="1" applyBorder="1" applyAlignment="1" applyProtection="1">
      <alignment horizontal="center" vertical="center"/>
    </xf>
    <xf numFmtId="0" fontId="4" fillId="0" borderId="50" xfId="0" applyFont="1" applyBorder="1" applyProtection="1">
      <alignment vertical="center"/>
    </xf>
    <xf numFmtId="0" fontId="4" fillId="4" borderId="38" xfId="0" applyFont="1" applyFill="1" applyBorder="1" applyProtection="1">
      <alignment vertical="center"/>
    </xf>
    <xf numFmtId="14" fontId="4" fillId="4" borderId="51" xfId="0" applyNumberFormat="1" applyFont="1" applyFill="1" applyBorder="1" applyAlignment="1" applyProtection="1">
      <alignment horizontal="left" vertical="center"/>
    </xf>
    <xf numFmtId="49" fontId="4" fillId="4" borderId="31" xfId="0" applyNumberFormat="1" applyFont="1" applyFill="1" applyBorder="1" applyAlignment="1" applyProtection="1">
      <alignment horizontal="left" vertical="center"/>
    </xf>
    <xf numFmtId="14" fontId="4" fillId="4" borderId="38" xfId="0" applyNumberFormat="1" applyFont="1" applyFill="1" applyBorder="1" applyAlignment="1" applyProtection="1">
      <alignment horizontal="left" vertical="center"/>
    </xf>
    <xf numFmtId="185" fontId="4" fillId="4" borderId="52" xfId="0" applyNumberFormat="1" applyFont="1" applyFill="1" applyBorder="1" applyAlignment="1" applyProtection="1">
      <alignment horizontal="center" vertical="center"/>
    </xf>
    <xf numFmtId="185" fontId="4" fillId="4" borderId="32" xfId="0" applyNumberFormat="1" applyFont="1" applyFill="1" applyBorder="1" applyAlignment="1" applyProtection="1">
      <alignment horizontal="center" vertical="center"/>
    </xf>
    <xf numFmtId="185" fontId="4" fillId="4" borderId="53" xfId="0" applyNumberFormat="1" applyFont="1" applyFill="1" applyBorder="1" applyAlignment="1" applyProtection="1">
      <alignment horizontal="center" vertical="center"/>
    </xf>
    <xf numFmtId="0" fontId="4" fillId="4" borderId="64" xfId="0" applyFont="1" applyFill="1" applyBorder="1" applyAlignment="1" applyProtection="1">
      <alignment horizontal="left" vertical="center"/>
    </xf>
    <xf numFmtId="14" fontId="4" fillId="4" borderId="65" xfId="0" applyNumberFormat="1" applyFont="1" applyFill="1" applyBorder="1" applyAlignment="1" applyProtection="1">
      <alignment horizontal="left" vertical="center"/>
    </xf>
    <xf numFmtId="0" fontId="4" fillId="4" borderId="1" xfId="0" applyFont="1" applyFill="1" applyBorder="1" applyAlignment="1" applyProtection="1">
      <alignment horizontal="left" vertical="center"/>
    </xf>
    <xf numFmtId="0" fontId="4" fillId="4" borderId="32" xfId="0" applyFont="1" applyFill="1" applyBorder="1" applyAlignment="1" applyProtection="1">
      <alignment horizontal="left" vertical="center"/>
    </xf>
    <xf numFmtId="14" fontId="4" fillId="4" borderId="32" xfId="0" applyNumberFormat="1" applyFont="1" applyFill="1" applyBorder="1" applyAlignment="1" applyProtection="1">
      <alignment horizontal="left" vertical="center"/>
    </xf>
    <xf numFmtId="0" fontId="4" fillId="4" borderId="65" xfId="0" applyFont="1" applyFill="1" applyBorder="1" applyAlignment="1" applyProtection="1">
      <alignment horizontal="left" vertical="center"/>
    </xf>
    <xf numFmtId="0" fontId="4" fillId="4" borderId="66" xfId="0" applyFont="1" applyFill="1" applyBorder="1" applyAlignment="1" applyProtection="1">
      <alignment horizontal="left" vertical="center"/>
    </xf>
    <xf numFmtId="0" fontId="4" fillId="4" borderId="53" xfId="0" applyFont="1" applyFill="1" applyBorder="1" applyAlignment="1" applyProtection="1">
      <alignment horizontal="left" vertical="center"/>
    </xf>
    <xf numFmtId="0" fontId="4" fillId="4" borderId="42" xfId="0" applyFont="1" applyFill="1" applyBorder="1" applyAlignment="1" applyProtection="1">
      <alignment horizontal="left" vertical="center"/>
    </xf>
    <xf numFmtId="0" fontId="4" fillId="4" borderId="38" xfId="0" applyFont="1" applyFill="1" applyBorder="1" applyAlignment="1" applyProtection="1">
      <alignment horizontal="left" vertical="center"/>
    </xf>
    <xf numFmtId="0" fontId="4" fillId="0" borderId="54" xfId="0" applyFont="1" applyBorder="1" applyProtection="1">
      <alignment vertical="center"/>
    </xf>
    <xf numFmtId="0" fontId="4" fillId="0" borderId="55" xfId="0" applyFont="1" applyBorder="1" applyProtection="1">
      <alignment vertical="center"/>
    </xf>
    <xf numFmtId="0" fontId="4" fillId="0" borderId="37" xfId="0" applyFont="1" applyBorder="1" applyProtection="1">
      <alignment vertical="center"/>
    </xf>
    <xf numFmtId="0" fontId="7" fillId="0" borderId="0" xfId="6" applyNumberFormat="1" applyFont="1" applyAlignment="1" applyProtection="1">
      <alignment horizontal="right" vertical="top"/>
    </xf>
    <xf numFmtId="0" fontId="4" fillId="0" borderId="0" xfId="6" applyNumberFormat="1" applyFont="1" applyProtection="1">
      <alignment vertical="center"/>
    </xf>
    <xf numFmtId="0" fontId="4" fillId="0" borderId="0" xfId="6" applyNumberFormat="1" applyFont="1" applyAlignment="1" applyProtection="1">
      <alignment horizontal="left" vertical="center"/>
    </xf>
    <xf numFmtId="0" fontId="19" fillId="0" borderId="0" xfId="0" applyNumberFormat="1" applyFont="1" applyAlignment="1" applyProtection="1">
      <alignment horizontal="left" vertical="center"/>
    </xf>
    <xf numFmtId="0" fontId="7" fillId="0" borderId="0" xfId="6" applyNumberFormat="1" applyFont="1" applyAlignment="1" applyProtection="1">
      <alignment horizontal="right" vertical="top"/>
    </xf>
    <xf numFmtId="0" fontId="4" fillId="0" borderId="0" xfId="0" applyNumberFormat="1" applyFont="1" applyAlignment="1" applyProtection="1">
      <alignment horizontal="left" vertical="center"/>
    </xf>
  </cellXfs>
  <cellStyles count="18">
    <cellStyle name="ハイパーリンク 2" xfId="8" xr:uid="{00000000-0005-0000-0000-000001000000}"/>
    <cellStyle name="桁区切り 2" xfId="4" xr:uid="{00000000-0005-0000-0000-000002000000}"/>
    <cellStyle name="桁区切り 2 2" xfId="9" xr:uid="{00000000-0005-0000-0000-000003000000}"/>
    <cellStyle name="桁区切り 3" xfId="7" xr:uid="{00000000-0005-0000-0000-000004000000}"/>
    <cellStyle name="桁区切り 4" xfId="10" xr:uid="{00000000-0005-0000-0000-000005000000}"/>
    <cellStyle name="桁区切り 5" xfId="11" xr:uid="{00000000-0005-0000-0000-000006000000}"/>
    <cellStyle name="通貨 2" xfId="12" xr:uid="{00000000-0005-0000-0000-000007000000}"/>
    <cellStyle name="標準" xfId="0" builtinId="0"/>
    <cellStyle name="標準 2" xfId="13" xr:uid="{00000000-0005-0000-0000-000009000000}"/>
    <cellStyle name="標準 3 3" xfId="3" xr:uid="{00000000-0005-0000-0000-00000A000000}"/>
    <cellStyle name="標準 4" xfId="14"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5" xr:uid="{00000000-0005-0000-0000-00000F000000}"/>
    <cellStyle name="標準 5 2 2 3" xfId="16" xr:uid="{00000000-0005-0000-0000-000010000000}"/>
    <cellStyle name="標準 8" xfId="17" xr:uid="{00000000-0005-0000-0000-000011000000}"/>
    <cellStyle name="標準 9" xfId="5" xr:uid="{00000000-0005-0000-0000-000012000000}"/>
  </cellStyles>
  <dxfs count="26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1FF"/>
      <color rgb="FFFFCCFF"/>
      <color rgb="FFFF11FF"/>
      <color rgb="FFEEAAFC"/>
      <color rgb="FFA6A6A6"/>
      <color rgb="FFFF0000"/>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C229-C2A2-4EEB-894A-AA9ECEBA7F5E}">
  <sheetPr codeName="Sheet1">
    <outlinePr summaryBelow="0"/>
    <pageSetUpPr fitToPage="1"/>
  </sheetPr>
  <dimension ref="A1:AA241"/>
  <sheetViews>
    <sheetView showGridLines="0" tabSelected="1" topLeftCell="B1" zoomScaleNormal="100" workbookViewId="0">
      <selection activeCell="B1" sqref="B1"/>
    </sheetView>
  </sheetViews>
  <sheetFormatPr defaultRowHeight="13.5" x14ac:dyDescent="0.15"/>
  <cols>
    <col min="1" max="1" width="9.25" style="94" hidden="1" customWidth="1"/>
    <col min="2" max="3" width="1.625" style="94" customWidth="1"/>
    <col min="4" max="4" width="5.625" style="94" customWidth="1"/>
    <col min="5" max="6" width="6.625" style="94" customWidth="1"/>
    <col min="7" max="7" width="2.25" style="94" customWidth="1"/>
    <col min="8" max="8" width="6.375" style="94" customWidth="1"/>
    <col min="9" max="9" width="1.625" style="94" customWidth="1"/>
    <col min="10" max="10" width="7.75" style="94" customWidth="1"/>
    <col min="11" max="11" width="9.625" style="94" customWidth="1"/>
    <col min="12" max="12" width="8.25" style="94" customWidth="1"/>
    <col min="13" max="13" width="14" style="94" customWidth="1"/>
    <col min="14" max="14" width="11.875" style="94" customWidth="1"/>
    <col min="15" max="15" width="10.375" style="94" customWidth="1"/>
    <col min="16" max="16" width="26.5" style="94" customWidth="1"/>
    <col min="17" max="24" width="2.125" style="94" customWidth="1"/>
    <col min="25" max="25" width="17.75" style="94" customWidth="1"/>
    <col min="26" max="26" width="2.625" style="94" customWidth="1"/>
    <col min="27" max="27" width="3.625" style="94" customWidth="1"/>
    <col min="28" max="16384" width="9" style="94"/>
  </cols>
  <sheetData>
    <row r="1" spans="1:27" ht="30" customHeight="1" x14ac:dyDescent="0.15">
      <c r="A1" s="330" t="s">
        <v>203</v>
      </c>
      <c r="B1" s="92"/>
      <c r="C1" s="93" t="s">
        <v>107</v>
      </c>
      <c r="D1" s="93"/>
      <c r="O1" s="95"/>
      <c r="P1" s="95"/>
      <c r="Q1" s="95"/>
      <c r="R1" s="95"/>
      <c r="S1" s="95"/>
      <c r="T1" s="95"/>
      <c r="U1" s="95"/>
      <c r="V1" s="95"/>
      <c r="W1" s="329" t="s">
        <v>227</v>
      </c>
      <c r="X1" s="96"/>
      <c r="Y1" s="96"/>
      <c r="Z1" s="96"/>
      <c r="AA1" s="97"/>
    </row>
    <row r="2" spans="1:27" ht="15" hidden="1" customHeight="1" x14ac:dyDescent="0.15">
      <c r="A2" s="330" t="s">
        <v>163</v>
      </c>
      <c r="B2" s="92"/>
      <c r="C2" s="98"/>
      <c r="D2" s="98"/>
      <c r="AA2" s="97"/>
    </row>
    <row r="3" spans="1:27" ht="30" customHeight="1" x14ac:dyDescent="0.15">
      <c r="A3" s="330" t="s">
        <v>228</v>
      </c>
      <c r="B3" s="92"/>
      <c r="C3" s="94" t="s">
        <v>222</v>
      </c>
      <c r="AA3" s="97"/>
    </row>
    <row r="4" spans="1:27" ht="5.25" customHeight="1" x14ac:dyDescent="0.15">
      <c r="A4" s="92"/>
      <c r="B4" s="92"/>
      <c r="C4" s="99"/>
      <c r="D4" s="100"/>
      <c r="E4" s="100"/>
      <c r="F4" s="100"/>
      <c r="G4" s="100"/>
      <c r="H4" s="100"/>
      <c r="I4" s="100"/>
      <c r="J4" s="100"/>
      <c r="K4" s="100"/>
      <c r="L4" s="100"/>
      <c r="M4" s="100"/>
      <c r="N4" s="100"/>
      <c r="O4" s="100"/>
      <c r="P4" s="100"/>
      <c r="Q4" s="100"/>
      <c r="R4" s="100"/>
      <c r="S4" s="100"/>
      <c r="T4" s="100"/>
      <c r="U4" s="100"/>
      <c r="V4" s="100"/>
      <c r="W4" s="100"/>
      <c r="X4" s="100"/>
      <c r="Y4" s="100"/>
      <c r="Z4" s="101"/>
    </row>
    <row r="5" spans="1:27" ht="15" customHeight="1" x14ac:dyDescent="0.15">
      <c r="A5" s="92"/>
      <c r="B5" s="102"/>
      <c r="C5" s="103" t="s">
        <v>219</v>
      </c>
      <c r="D5" s="104"/>
      <c r="E5" s="104"/>
      <c r="F5" s="104"/>
      <c r="G5" s="104"/>
      <c r="H5" s="104"/>
      <c r="I5" s="104"/>
      <c r="J5" s="104"/>
      <c r="K5" s="104"/>
      <c r="L5" s="104"/>
      <c r="M5" s="104"/>
      <c r="N5" s="104"/>
      <c r="O5" s="104"/>
      <c r="P5" s="104"/>
      <c r="Q5" s="104"/>
      <c r="R5" s="104"/>
      <c r="S5" s="104"/>
      <c r="T5" s="104"/>
      <c r="U5" s="104"/>
      <c r="V5" s="104"/>
      <c r="W5" s="104"/>
      <c r="X5" s="104"/>
      <c r="Y5" s="104"/>
      <c r="Z5" s="105"/>
    </row>
    <row r="6" spans="1:27" ht="15" customHeight="1" x14ac:dyDescent="0.15">
      <c r="A6" s="92"/>
      <c r="B6" s="102"/>
      <c r="C6" s="103" t="s">
        <v>54</v>
      </c>
      <c r="D6" s="104"/>
      <c r="E6" s="104"/>
      <c r="F6" s="104"/>
      <c r="G6" s="104"/>
      <c r="H6" s="104"/>
      <c r="I6" s="104"/>
      <c r="J6" s="104"/>
      <c r="K6" s="104"/>
      <c r="L6" s="104"/>
      <c r="M6" s="104"/>
      <c r="N6" s="104"/>
      <c r="O6" s="104"/>
      <c r="P6" s="104"/>
      <c r="Q6" s="104"/>
      <c r="R6" s="104"/>
      <c r="S6" s="104"/>
      <c r="T6" s="104"/>
      <c r="U6" s="104"/>
      <c r="V6" s="104"/>
      <c r="W6" s="104"/>
      <c r="X6" s="104"/>
      <c r="Y6" s="104"/>
      <c r="Z6" s="105"/>
    </row>
    <row r="7" spans="1:27" ht="15" customHeight="1" x14ac:dyDescent="0.15">
      <c r="A7" s="92"/>
      <c r="B7" s="102"/>
      <c r="C7" s="103" t="s">
        <v>55</v>
      </c>
      <c r="D7" s="104"/>
      <c r="E7" s="104"/>
      <c r="F7" s="104"/>
      <c r="G7" s="104"/>
      <c r="H7" s="104"/>
      <c r="I7" s="104"/>
      <c r="J7" s="104"/>
      <c r="K7" s="104"/>
      <c r="L7" s="104"/>
      <c r="M7" s="104"/>
      <c r="N7" s="104"/>
      <c r="O7" s="104"/>
      <c r="P7" s="104"/>
      <c r="Q7" s="104"/>
      <c r="R7" s="104"/>
      <c r="S7" s="104"/>
      <c r="T7" s="104"/>
      <c r="U7" s="104"/>
      <c r="V7" s="104"/>
      <c r="W7" s="104"/>
      <c r="X7" s="104"/>
      <c r="Y7" s="104"/>
      <c r="Z7" s="105"/>
    </row>
    <row r="8" spans="1:27" ht="15" hidden="1" customHeight="1" x14ac:dyDescent="0.15">
      <c r="A8" s="92"/>
      <c r="B8" s="92"/>
      <c r="C8" s="103"/>
      <c r="D8" s="104"/>
      <c r="E8" s="104"/>
      <c r="F8" s="104"/>
      <c r="G8" s="104"/>
      <c r="H8" s="104"/>
      <c r="I8" s="104"/>
      <c r="J8" s="104"/>
      <c r="K8" s="104"/>
      <c r="L8" s="104"/>
      <c r="M8" s="104"/>
      <c r="N8" s="104"/>
      <c r="O8" s="104"/>
      <c r="P8" s="104"/>
      <c r="Q8" s="104"/>
      <c r="R8" s="104"/>
      <c r="S8" s="104"/>
      <c r="T8" s="104"/>
      <c r="U8" s="104"/>
      <c r="V8" s="104"/>
      <c r="W8" s="104"/>
      <c r="X8" s="104"/>
      <c r="Y8" s="104"/>
      <c r="Z8" s="105"/>
    </row>
    <row r="9" spans="1:27" ht="5.25" customHeight="1" x14ac:dyDescent="0.15">
      <c r="A9" s="92"/>
      <c r="B9" s="92"/>
      <c r="C9" s="106"/>
      <c r="D9" s="107"/>
      <c r="E9" s="107"/>
      <c r="F9" s="107"/>
      <c r="G9" s="107"/>
      <c r="H9" s="107"/>
      <c r="I9" s="107"/>
      <c r="J9" s="107"/>
      <c r="K9" s="107"/>
      <c r="L9" s="107"/>
      <c r="M9" s="107"/>
      <c r="N9" s="107"/>
      <c r="O9" s="107"/>
      <c r="P9" s="107"/>
      <c r="Q9" s="107"/>
      <c r="R9" s="107"/>
      <c r="S9" s="107"/>
      <c r="T9" s="107"/>
      <c r="U9" s="107"/>
      <c r="V9" s="107"/>
      <c r="W9" s="107"/>
      <c r="X9" s="107"/>
      <c r="Y9" s="107"/>
      <c r="Z9" s="108"/>
    </row>
    <row r="10" spans="1:27" ht="30" customHeight="1" x14ac:dyDescent="0.15">
      <c r="A10" s="92"/>
      <c r="B10" s="92"/>
    </row>
    <row r="11" spans="1:27" ht="15" hidden="1" customHeight="1" x14ac:dyDescent="0.15">
      <c r="A11" s="92"/>
      <c r="B11" s="92"/>
    </row>
    <row r="12" spans="1:27" ht="15" hidden="1" customHeight="1" x14ac:dyDescent="0.15">
      <c r="A12" s="92"/>
      <c r="B12" s="92"/>
    </row>
    <row r="13" spans="1:27" ht="19.899999999999999" customHeight="1" x14ac:dyDescent="0.15">
      <c r="A13" s="92"/>
      <c r="B13" s="92"/>
      <c r="C13" s="109" t="s">
        <v>53</v>
      </c>
      <c r="D13" s="110"/>
      <c r="E13" s="110"/>
      <c r="F13" s="110"/>
      <c r="G13" s="110"/>
      <c r="H13" s="111"/>
      <c r="I13" s="112"/>
      <c r="J13" s="113"/>
      <c r="K13" s="113"/>
      <c r="L13" s="113"/>
      <c r="M13" s="113"/>
      <c r="N13" s="113"/>
      <c r="O13" s="113"/>
      <c r="P13" s="113"/>
      <c r="Q13" s="113"/>
      <c r="R13" s="113"/>
      <c r="S13" s="113"/>
      <c r="T13" s="113"/>
      <c r="U13" s="113"/>
      <c r="V13" s="113"/>
      <c r="W13" s="113"/>
      <c r="X13" s="113"/>
      <c r="Y13" s="113"/>
      <c r="Z13" s="113"/>
    </row>
    <row r="14" spans="1:27" ht="15" customHeight="1" x14ac:dyDescent="0.15">
      <c r="A14" s="92"/>
      <c r="B14" s="92"/>
      <c r="C14" s="114"/>
      <c r="D14" s="115"/>
      <c r="E14" s="115"/>
      <c r="F14" s="115"/>
      <c r="G14" s="115"/>
      <c r="H14" s="115"/>
      <c r="I14" s="116"/>
      <c r="J14" s="116"/>
      <c r="K14" s="116"/>
      <c r="L14" s="116"/>
      <c r="M14" s="116"/>
      <c r="N14" s="116"/>
      <c r="O14" s="116"/>
      <c r="P14" s="116"/>
      <c r="Q14" s="116"/>
      <c r="R14" s="116"/>
      <c r="S14" s="116"/>
      <c r="T14" s="116"/>
      <c r="U14" s="116"/>
      <c r="V14" s="116"/>
      <c r="W14" s="116"/>
      <c r="X14" s="116"/>
      <c r="Y14" s="116"/>
      <c r="Z14" s="101"/>
      <c r="AA14" s="117"/>
    </row>
    <row r="15" spans="1:27" ht="15.75" hidden="1" customHeight="1" x14ac:dyDescent="0.15">
      <c r="A15" s="92"/>
      <c r="B15" s="92"/>
      <c r="C15" s="118"/>
      <c r="D15" s="119"/>
      <c r="E15" s="120"/>
      <c r="F15" s="120"/>
      <c r="G15" s="120"/>
      <c r="H15" s="120"/>
      <c r="I15" s="119"/>
      <c r="J15" s="119"/>
      <c r="K15" s="119"/>
      <c r="L15" s="119"/>
      <c r="M15" s="119"/>
      <c r="N15" s="119"/>
      <c r="O15" s="119"/>
      <c r="P15" s="119"/>
      <c r="Q15" s="119"/>
      <c r="R15" s="119"/>
      <c r="S15" s="119"/>
      <c r="T15" s="119"/>
      <c r="U15" s="119"/>
      <c r="V15" s="119"/>
      <c r="W15" s="119"/>
      <c r="X15" s="119"/>
      <c r="Y15" s="119"/>
      <c r="Z15" s="121"/>
    </row>
    <row r="16" spans="1:27" ht="15.75" hidden="1" customHeight="1" x14ac:dyDescent="0.15">
      <c r="A16" s="122"/>
      <c r="B16" s="92"/>
      <c r="C16" s="123"/>
      <c r="D16" s="124"/>
      <c r="E16" s="125"/>
      <c r="F16" s="125"/>
      <c r="G16" s="125"/>
      <c r="H16" s="125"/>
      <c r="I16" s="126"/>
      <c r="J16" s="126"/>
      <c r="K16" s="126"/>
      <c r="L16" s="126"/>
      <c r="M16" s="126"/>
      <c r="N16" s="127"/>
      <c r="O16" s="127"/>
      <c r="P16" s="127"/>
      <c r="Q16" s="127"/>
      <c r="R16" s="127"/>
      <c r="S16" s="127"/>
      <c r="T16" s="127"/>
      <c r="U16" s="127"/>
      <c r="V16" s="127"/>
      <c r="W16" s="127"/>
      <c r="X16" s="127"/>
      <c r="Y16" s="127"/>
      <c r="Z16" s="121"/>
    </row>
    <row r="17" spans="1:26" ht="15.75" hidden="1" customHeight="1" x14ac:dyDescent="0.15">
      <c r="A17" s="92"/>
      <c r="B17" s="92"/>
      <c r="C17" s="123"/>
      <c r="D17" s="124"/>
      <c r="E17" s="120"/>
      <c r="F17" s="120"/>
      <c r="G17" s="120"/>
      <c r="H17" s="120"/>
      <c r="I17" s="128"/>
      <c r="J17" s="127"/>
      <c r="K17" s="127"/>
      <c r="L17" s="127"/>
      <c r="M17" s="127"/>
      <c r="N17" s="127"/>
      <c r="O17" s="127"/>
      <c r="P17" s="127"/>
      <c r="Q17" s="127"/>
      <c r="R17" s="127"/>
      <c r="S17" s="127"/>
      <c r="T17" s="127"/>
      <c r="U17" s="127"/>
      <c r="V17" s="127"/>
      <c r="W17" s="127"/>
      <c r="X17" s="127"/>
      <c r="Y17" s="127"/>
      <c r="Z17" s="121"/>
    </row>
    <row r="18" spans="1:26" ht="15.75" hidden="1" customHeight="1" x14ac:dyDescent="0.15">
      <c r="A18" s="92"/>
      <c r="B18" s="92"/>
      <c r="C18" s="123"/>
      <c r="D18" s="124"/>
      <c r="E18" s="119"/>
      <c r="F18" s="119"/>
      <c r="G18" s="119"/>
      <c r="H18" s="119"/>
      <c r="I18" s="128"/>
      <c r="J18" s="129"/>
      <c r="K18" s="129"/>
      <c r="L18" s="129"/>
      <c r="M18" s="129"/>
      <c r="N18" s="129"/>
      <c r="O18" s="129"/>
      <c r="P18" s="129"/>
      <c r="Q18" s="129"/>
      <c r="R18" s="129"/>
      <c r="S18" s="129"/>
      <c r="T18" s="129"/>
      <c r="U18" s="129"/>
      <c r="V18" s="129"/>
      <c r="W18" s="129"/>
      <c r="X18" s="129"/>
      <c r="Y18" s="129"/>
      <c r="Z18" s="121"/>
    </row>
    <row r="19" spans="1:26" ht="15.75" hidden="1" customHeight="1" x14ac:dyDescent="0.15">
      <c r="A19" s="92"/>
      <c r="B19" s="92"/>
      <c r="C19" s="123"/>
      <c r="D19" s="124"/>
      <c r="E19" s="119"/>
      <c r="F19" s="119"/>
      <c r="G19" s="119"/>
      <c r="H19" s="119"/>
      <c r="I19" s="128"/>
      <c r="J19" s="129"/>
      <c r="K19" s="129"/>
      <c r="L19" s="129"/>
      <c r="M19" s="129"/>
      <c r="N19" s="129"/>
      <c r="O19" s="129"/>
      <c r="P19" s="129"/>
      <c r="Q19" s="129"/>
      <c r="R19" s="129"/>
      <c r="S19" s="129"/>
      <c r="T19" s="129"/>
      <c r="U19" s="129"/>
      <c r="V19" s="129"/>
      <c r="W19" s="129"/>
      <c r="X19" s="129"/>
      <c r="Y19" s="129"/>
      <c r="Z19" s="121"/>
    </row>
    <row r="20" spans="1:26" ht="19.899999999999999" customHeight="1" x14ac:dyDescent="0.15">
      <c r="A20" s="92">
        <f>IF(TRIM($I20)="", 1001, 0)</f>
        <v>1001</v>
      </c>
      <c r="B20" s="92"/>
      <c r="C20" s="123"/>
      <c r="D20" s="124">
        <v>1</v>
      </c>
      <c r="E20" s="125" t="s">
        <v>0</v>
      </c>
      <c r="F20" s="125"/>
      <c r="G20" s="125"/>
      <c r="H20" s="125"/>
      <c r="I20" s="88"/>
      <c r="J20" s="89"/>
      <c r="K20" s="89"/>
      <c r="L20" s="89"/>
      <c r="M20" s="89"/>
      <c r="N20" s="119"/>
      <c r="O20" s="119"/>
      <c r="P20" s="119"/>
      <c r="Q20" s="119"/>
      <c r="R20" s="119"/>
      <c r="S20" s="119"/>
      <c r="T20" s="119"/>
      <c r="U20" s="119"/>
      <c r="V20" s="119"/>
      <c r="W20" s="119"/>
      <c r="X20" s="119"/>
      <c r="Y20" s="119"/>
      <c r="Z20" s="121"/>
    </row>
    <row r="21" spans="1:26" ht="19.899999999999999" customHeight="1" x14ac:dyDescent="0.15">
      <c r="A21" s="92"/>
      <c r="B21" s="92"/>
      <c r="C21" s="123"/>
      <c r="D21" s="124"/>
      <c r="E21" s="120"/>
      <c r="F21" s="120"/>
      <c r="G21" s="120"/>
      <c r="H21" s="120"/>
      <c r="I21" s="130"/>
      <c r="J21" s="131" t="s">
        <v>204</v>
      </c>
      <c r="K21" s="131"/>
      <c r="L21" s="131"/>
      <c r="M21" s="131"/>
      <c r="N21" s="131"/>
      <c r="O21" s="131"/>
      <c r="P21" s="131"/>
      <c r="Q21" s="131"/>
      <c r="R21" s="131"/>
      <c r="S21" s="131"/>
      <c r="T21" s="131"/>
      <c r="U21" s="131"/>
      <c r="V21" s="131"/>
      <c r="W21" s="131"/>
      <c r="X21" s="131"/>
      <c r="Y21" s="131"/>
      <c r="Z21" s="121"/>
    </row>
    <row r="22" spans="1:26" ht="19.899999999999999" customHeight="1" x14ac:dyDescent="0.15">
      <c r="A22" s="132">
        <f>IF(COUNTIF(I22:I22,"福岡県田川郡福智町*"),0,1001)</f>
        <v>1001</v>
      </c>
      <c r="B22" s="92"/>
      <c r="C22" s="123"/>
      <c r="D22" s="124">
        <v>2</v>
      </c>
      <c r="E22" s="125" t="s">
        <v>1</v>
      </c>
      <c r="F22" s="125"/>
      <c r="G22" s="125"/>
      <c r="H22" s="125"/>
      <c r="I22" s="90"/>
      <c r="J22" s="90"/>
      <c r="K22" s="90"/>
      <c r="L22" s="90"/>
      <c r="M22" s="90"/>
      <c r="N22" s="90"/>
      <c r="O22" s="90"/>
      <c r="P22" s="90"/>
      <c r="Q22" s="90"/>
      <c r="R22" s="90"/>
      <c r="S22" s="90"/>
      <c r="T22" s="90"/>
      <c r="U22" s="90"/>
      <c r="V22" s="90"/>
      <c r="W22" s="90"/>
      <c r="X22" s="90"/>
      <c r="Y22" s="90"/>
      <c r="Z22" s="121"/>
    </row>
    <row r="23" spans="1:26" ht="19.899999999999999" customHeight="1" x14ac:dyDescent="0.15">
      <c r="A23" s="92"/>
      <c r="B23" s="92"/>
      <c r="C23" s="123"/>
      <c r="D23" s="124"/>
      <c r="E23" s="120"/>
      <c r="F23" s="120"/>
      <c r="G23" s="120"/>
      <c r="H23" s="120"/>
      <c r="I23" s="130"/>
      <c r="J23" s="131" t="s">
        <v>168</v>
      </c>
      <c r="K23" s="131"/>
      <c r="L23" s="131"/>
      <c r="M23" s="131"/>
      <c r="N23" s="131"/>
      <c r="O23" s="131"/>
      <c r="P23" s="131"/>
      <c r="Q23" s="131"/>
      <c r="R23" s="131"/>
      <c r="S23" s="131"/>
      <c r="T23" s="131"/>
      <c r="U23" s="131"/>
      <c r="V23" s="131"/>
      <c r="W23" s="131"/>
      <c r="X23" s="131"/>
      <c r="Y23" s="131"/>
      <c r="Z23" s="121"/>
    </row>
    <row r="24" spans="1:26" ht="19.899999999999999" customHeight="1" x14ac:dyDescent="0.15">
      <c r="A24" s="92">
        <f>IF(TRIM($I24)="", 1001, 0)</f>
        <v>1001</v>
      </c>
      <c r="B24" s="92"/>
      <c r="C24" s="123"/>
      <c r="D24" s="124">
        <v>3</v>
      </c>
      <c r="E24" s="125" t="s">
        <v>2</v>
      </c>
      <c r="F24" s="125"/>
      <c r="G24" s="125"/>
      <c r="H24" s="125"/>
      <c r="I24" s="66"/>
      <c r="J24" s="66"/>
      <c r="K24" s="66"/>
      <c r="L24" s="66"/>
      <c r="M24" s="66"/>
      <c r="N24" s="66"/>
      <c r="O24" s="66"/>
      <c r="P24" s="66"/>
      <c r="Q24" s="66"/>
      <c r="R24" s="66"/>
      <c r="S24" s="66"/>
      <c r="T24" s="66"/>
      <c r="U24" s="66"/>
      <c r="V24" s="66"/>
      <c r="W24" s="66"/>
      <c r="X24" s="66"/>
      <c r="Y24" s="66"/>
      <c r="Z24" s="121"/>
    </row>
    <row r="25" spans="1:26" ht="19.899999999999999" customHeight="1" x14ac:dyDescent="0.15">
      <c r="A25" s="92"/>
      <c r="B25" s="92"/>
      <c r="C25" s="118"/>
      <c r="D25" s="124"/>
      <c r="E25" s="120"/>
      <c r="F25" s="120"/>
      <c r="G25" s="120"/>
      <c r="H25" s="120"/>
      <c r="I25" s="130"/>
      <c r="J25" s="131" t="s">
        <v>202</v>
      </c>
      <c r="K25" s="131"/>
      <c r="L25" s="131"/>
      <c r="M25" s="131"/>
      <c r="N25" s="131"/>
      <c r="O25" s="131"/>
      <c r="P25" s="131"/>
      <c r="Q25" s="131"/>
      <c r="R25" s="131"/>
      <c r="S25" s="131"/>
      <c r="T25" s="131"/>
      <c r="U25" s="131"/>
      <c r="V25" s="131"/>
      <c r="W25" s="131"/>
      <c r="X25" s="131"/>
      <c r="Y25" s="131"/>
      <c r="Z25" s="121"/>
    </row>
    <row r="26" spans="1:26" ht="19.899999999999999" customHeight="1" x14ac:dyDescent="0.15">
      <c r="A26" s="92">
        <f>IF(TRIM($I26)="", 1001, 0)</f>
        <v>1001</v>
      </c>
      <c r="B26" s="92"/>
      <c r="C26" s="123"/>
      <c r="D26" s="124">
        <v>4</v>
      </c>
      <c r="E26" s="125" t="s">
        <v>3</v>
      </c>
      <c r="F26" s="125"/>
      <c r="G26" s="125"/>
      <c r="H26" s="125"/>
      <c r="I26" s="66"/>
      <c r="J26" s="66"/>
      <c r="K26" s="66"/>
      <c r="L26" s="66"/>
      <c r="M26" s="66"/>
      <c r="N26" s="66"/>
      <c r="O26" s="66"/>
      <c r="P26" s="66"/>
      <c r="Q26" s="66"/>
      <c r="R26" s="66"/>
      <c r="S26" s="66"/>
      <c r="T26" s="66"/>
      <c r="U26" s="66"/>
      <c r="V26" s="66"/>
      <c r="W26" s="66"/>
      <c r="X26" s="66"/>
      <c r="Y26" s="66"/>
      <c r="Z26" s="121"/>
    </row>
    <row r="27" spans="1:26" ht="19.899999999999999" customHeight="1" x14ac:dyDescent="0.15">
      <c r="A27" s="92"/>
      <c r="B27" s="92"/>
      <c r="C27" s="118"/>
      <c r="D27" s="119"/>
      <c r="E27" s="120"/>
      <c r="F27" s="120"/>
      <c r="G27" s="120"/>
      <c r="H27" s="120"/>
      <c r="I27" s="130"/>
      <c r="J27" s="131" t="s">
        <v>191</v>
      </c>
      <c r="K27" s="131"/>
      <c r="L27" s="131"/>
      <c r="M27" s="131"/>
      <c r="N27" s="131"/>
      <c r="O27" s="131"/>
      <c r="P27" s="131"/>
      <c r="Q27" s="131"/>
      <c r="R27" s="131"/>
      <c r="S27" s="131"/>
      <c r="T27" s="131"/>
      <c r="U27" s="131"/>
      <c r="V27" s="131"/>
      <c r="W27" s="131"/>
      <c r="X27" s="131"/>
      <c r="Y27" s="131"/>
      <c r="Z27" s="133"/>
    </row>
    <row r="28" spans="1:26" ht="19.899999999999999" customHeight="1" x14ac:dyDescent="0.15">
      <c r="A28" s="92">
        <f>IF(TRIM($I28)="", 1001, 0)</f>
        <v>1001</v>
      </c>
      <c r="B28" s="92"/>
      <c r="C28" s="123"/>
      <c r="D28" s="124">
        <v>5</v>
      </c>
      <c r="E28" s="125" t="s">
        <v>45</v>
      </c>
      <c r="F28" s="125"/>
      <c r="G28" s="125"/>
      <c r="H28" s="125"/>
      <c r="I28" s="66"/>
      <c r="J28" s="66"/>
      <c r="K28" s="66"/>
      <c r="L28" s="66"/>
      <c r="M28" s="66"/>
      <c r="N28" s="66"/>
      <c r="O28" s="66"/>
      <c r="P28" s="66"/>
      <c r="Q28" s="66"/>
      <c r="R28" s="66"/>
      <c r="S28" s="66"/>
      <c r="T28" s="66"/>
      <c r="U28" s="66"/>
      <c r="V28" s="66"/>
      <c r="W28" s="66"/>
      <c r="X28" s="66"/>
      <c r="Y28" s="66"/>
      <c r="Z28" s="121"/>
    </row>
    <row r="29" spans="1:26" ht="19.899999999999999" customHeight="1" x14ac:dyDescent="0.15">
      <c r="A29" s="92"/>
      <c r="B29" s="92"/>
      <c r="C29" s="118"/>
      <c r="D29" s="119"/>
      <c r="E29" s="120"/>
      <c r="F29" s="120"/>
      <c r="G29" s="120"/>
      <c r="H29" s="120"/>
      <c r="I29" s="130"/>
      <c r="J29" s="131" t="s">
        <v>48</v>
      </c>
      <c r="K29" s="131"/>
      <c r="L29" s="131"/>
      <c r="M29" s="131"/>
      <c r="N29" s="131"/>
      <c r="O29" s="131"/>
      <c r="P29" s="131"/>
      <c r="Q29" s="131"/>
      <c r="R29" s="131"/>
      <c r="S29" s="131"/>
      <c r="T29" s="131"/>
      <c r="U29" s="131"/>
      <c r="V29" s="131"/>
      <c r="W29" s="131"/>
      <c r="X29" s="131"/>
      <c r="Y29" s="131"/>
      <c r="Z29" s="133"/>
    </row>
    <row r="30" spans="1:26" ht="19.899999999999999" customHeight="1" x14ac:dyDescent="0.15">
      <c r="A30" s="92">
        <f>IF(TRIM($I30)="", 1001, 0)</f>
        <v>1001</v>
      </c>
      <c r="B30" s="92"/>
      <c r="C30" s="123"/>
      <c r="D30" s="124">
        <v>6</v>
      </c>
      <c r="E30" s="125" t="s">
        <v>4</v>
      </c>
      <c r="F30" s="125"/>
      <c r="G30" s="125"/>
      <c r="H30" s="125"/>
      <c r="I30" s="66"/>
      <c r="J30" s="66"/>
      <c r="K30" s="66"/>
      <c r="L30" s="66"/>
      <c r="M30" s="66"/>
      <c r="N30" s="66"/>
      <c r="O30" s="66"/>
      <c r="P30" s="66"/>
      <c r="Q30" s="66"/>
      <c r="R30" s="66"/>
      <c r="S30" s="66"/>
      <c r="T30" s="66"/>
      <c r="U30" s="66"/>
      <c r="V30" s="66"/>
      <c r="W30" s="66"/>
      <c r="X30" s="66"/>
      <c r="Y30" s="66"/>
      <c r="Z30" s="121"/>
    </row>
    <row r="31" spans="1:26" ht="19.899999999999999" customHeight="1" x14ac:dyDescent="0.15">
      <c r="A31" s="92"/>
      <c r="B31" s="92"/>
      <c r="C31" s="118"/>
      <c r="D31" s="119"/>
      <c r="E31" s="120"/>
      <c r="F31" s="120"/>
      <c r="G31" s="120"/>
      <c r="H31" s="120"/>
      <c r="I31" s="130"/>
      <c r="J31" s="131" t="s">
        <v>37</v>
      </c>
      <c r="K31" s="131"/>
      <c r="L31" s="131"/>
      <c r="M31" s="131"/>
      <c r="N31" s="131"/>
      <c r="O31" s="131"/>
      <c r="P31" s="131"/>
      <c r="Q31" s="131"/>
      <c r="R31" s="131"/>
      <c r="S31" s="131"/>
      <c r="T31" s="131"/>
      <c r="U31" s="131"/>
      <c r="V31" s="131"/>
      <c r="W31" s="131"/>
      <c r="X31" s="131"/>
      <c r="Y31" s="131"/>
      <c r="Z31" s="133"/>
    </row>
    <row r="32" spans="1:26" ht="19.899999999999999" customHeight="1" x14ac:dyDescent="0.15">
      <c r="A32" s="92">
        <f>IF(TRIM($I32)="", 1001, 0)</f>
        <v>1001</v>
      </c>
      <c r="B32" s="92"/>
      <c r="C32" s="123"/>
      <c r="D32" s="124">
        <v>7</v>
      </c>
      <c r="E32" s="125" t="s">
        <v>5</v>
      </c>
      <c r="F32" s="125"/>
      <c r="G32" s="125"/>
      <c r="H32" s="125"/>
      <c r="I32" s="66"/>
      <c r="J32" s="66"/>
      <c r="K32" s="66"/>
      <c r="L32" s="66"/>
      <c r="M32" s="66"/>
      <c r="N32" s="66"/>
      <c r="O32" s="66"/>
      <c r="P32" s="66"/>
      <c r="Q32" s="66"/>
      <c r="R32" s="66"/>
      <c r="S32" s="66"/>
      <c r="T32" s="66"/>
      <c r="U32" s="66"/>
      <c r="V32" s="66"/>
      <c r="W32" s="66"/>
      <c r="X32" s="66"/>
      <c r="Y32" s="66"/>
      <c r="Z32" s="121"/>
    </row>
    <row r="33" spans="1:27" ht="19.899999999999999" customHeight="1" x14ac:dyDescent="0.15">
      <c r="A33" s="92"/>
      <c r="B33" s="92"/>
      <c r="C33" s="118"/>
      <c r="D33" s="119"/>
      <c r="E33" s="120"/>
      <c r="F33" s="120"/>
      <c r="G33" s="120"/>
      <c r="H33" s="120"/>
      <c r="I33" s="130"/>
      <c r="J33" s="131" t="s">
        <v>38</v>
      </c>
      <c r="K33" s="131"/>
      <c r="L33" s="131"/>
      <c r="M33" s="131"/>
      <c r="N33" s="131"/>
      <c r="O33" s="131"/>
      <c r="P33" s="131"/>
      <c r="Q33" s="131"/>
      <c r="R33" s="131"/>
      <c r="S33" s="131"/>
      <c r="T33" s="131"/>
      <c r="U33" s="131"/>
      <c r="V33" s="131"/>
      <c r="W33" s="131"/>
      <c r="X33" s="131"/>
      <c r="Y33" s="131"/>
      <c r="Z33" s="121"/>
    </row>
    <row r="34" spans="1:27" ht="19.899999999999999" customHeight="1" x14ac:dyDescent="0.15">
      <c r="A34" s="92">
        <f>IF(NOT(AND(TRIM($I34)&lt;&gt;"",ISNUMBER(VALUE(SUBSTITUTE($I34,"-",""))))), 1001, 0)</f>
        <v>1001</v>
      </c>
      <c r="B34" s="92"/>
      <c r="C34" s="123"/>
      <c r="D34" s="124">
        <v>8</v>
      </c>
      <c r="E34" s="125" t="s">
        <v>6</v>
      </c>
      <c r="F34" s="125"/>
      <c r="G34" s="125"/>
      <c r="H34" s="125"/>
      <c r="I34" s="66"/>
      <c r="J34" s="66"/>
      <c r="K34" s="66"/>
      <c r="L34" s="66"/>
      <c r="M34" s="66"/>
      <c r="N34" s="119"/>
      <c r="O34" s="119"/>
      <c r="P34" s="119"/>
      <c r="Q34" s="119"/>
      <c r="R34" s="119"/>
      <c r="S34" s="119"/>
      <c r="T34" s="119"/>
      <c r="U34" s="119"/>
      <c r="V34" s="119"/>
      <c r="W34" s="119"/>
      <c r="X34" s="119"/>
      <c r="Y34" s="119"/>
      <c r="Z34" s="121"/>
    </row>
    <row r="35" spans="1:27" ht="19.899999999999999" customHeight="1" x14ac:dyDescent="0.15">
      <c r="A35" s="92"/>
      <c r="B35" s="92"/>
      <c r="C35" s="118"/>
      <c r="D35" s="119"/>
      <c r="E35" s="120"/>
      <c r="F35" s="120"/>
      <c r="G35" s="120"/>
      <c r="H35" s="120"/>
      <c r="I35" s="130"/>
      <c r="J35" s="131" t="s">
        <v>192</v>
      </c>
      <c r="K35" s="131"/>
      <c r="L35" s="131"/>
      <c r="M35" s="131"/>
      <c r="N35" s="131"/>
      <c r="O35" s="131"/>
      <c r="P35" s="131"/>
      <c r="Q35" s="131"/>
      <c r="R35" s="131"/>
      <c r="S35" s="131"/>
      <c r="T35" s="131"/>
      <c r="U35" s="131"/>
      <c r="V35" s="131"/>
      <c r="W35" s="131"/>
      <c r="X35" s="131"/>
      <c r="Y35" s="131"/>
      <c r="Z35" s="121"/>
    </row>
    <row r="36" spans="1:27" ht="19.899999999999999" customHeight="1" x14ac:dyDescent="0.15">
      <c r="A36" s="92">
        <f>IF(NOT(AND(I36&lt;&gt;"",ISNUMBER(VALUE(SUBSTITUTE(I36,"-",""))))), 1001, 0)</f>
        <v>1001</v>
      </c>
      <c r="B36" s="92"/>
      <c r="C36" s="123"/>
      <c r="D36" s="124">
        <v>9</v>
      </c>
      <c r="E36" s="125" t="s">
        <v>7</v>
      </c>
      <c r="F36" s="125"/>
      <c r="G36" s="125"/>
      <c r="H36" s="125"/>
      <c r="I36" s="66"/>
      <c r="J36" s="66"/>
      <c r="K36" s="66"/>
      <c r="L36" s="66"/>
      <c r="M36" s="66"/>
      <c r="N36" s="119"/>
      <c r="O36" s="119"/>
      <c r="P36" s="119"/>
      <c r="Q36" s="119"/>
      <c r="R36" s="119"/>
      <c r="S36" s="119"/>
      <c r="T36" s="119"/>
      <c r="U36" s="119"/>
      <c r="V36" s="119"/>
      <c r="W36" s="119"/>
      <c r="X36" s="119"/>
      <c r="Y36" s="119"/>
      <c r="Z36" s="121"/>
    </row>
    <row r="37" spans="1:27" ht="19.899999999999999" customHeight="1" x14ac:dyDescent="0.15">
      <c r="A37" s="92"/>
      <c r="B37" s="92"/>
      <c r="C37" s="118"/>
      <c r="D37" s="119"/>
      <c r="E37" s="120"/>
      <c r="F37" s="120"/>
      <c r="G37" s="120"/>
      <c r="H37" s="120"/>
      <c r="I37" s="130"/>
      <c r="J37" s="131" t="s">
        <v>192</v>
      </c>
      <c r="K37" s="131"/>
      <c r="L37" s="131"/>
      <c r="M37" s="131"/>
      <c r="N37" s="131"/>
      <c r="O37" s="131"/>
      <c r="P37" s="131"/>
      <c r="Q37" s="131"/>
      <c r="R37" s="131"/>
      <c r="S37" s="131"/>
      <c r="T37" s="131"/>
      <c r="U37" s="131"/>
      <c r="V37" s="131"/>
      <c r="W37" s="131"/>
      <c r="X37" s="131"/>
      <c r="Y37" s="131"/>
      <c r="Z37" s="121"/>
    </row>
    <row r="38" spans="1:27" ht="19.899999999999999" hidden="1" customHeight="1" x14ac:dyDescent="0.15">
      <c r="A38" s="92"/>
      <c r="B38" s="92"/>
      <c r="C38" s="118"/>
      <c r="D38" s="119"/>
      <c r="E38" s="119"/>
      <c r="F38" s="119"/>
      <c r="G38" s="119"/>
      <c r="H38" s="119"/>
      <c r="I38" s="128"/>
      <c r="J38" s="129"/>
      <c r="K38" s="129"/>
      <c r="L38" s="129"/>
      <c r="M38" s="129"/>
      <c r="N38" s="129"/>
      <c r="O38" s="129"/>
      <c r="P38" s="129"/>
      <c r="Q38" s="129"/>
      <c r="R38" s="129"/>
      <c r="S38" s="129"/>
      <c r="T38" s="129"/>
      <c r="U38" s="129"/>
      <c r="V38" s="129"/>
      <c r="W38" s="129"/>
      <c r="X38" s="129"/>
      <c r="Y38" s="129"/>
      <c r="Z38" s="119"/>
    </row>
    <row r="39" spans="1:27" ht="19.899999999999999" hidden="1" customHeight="1" x14ac:dyDescent="0.15">
      <c r="A39" s="92"/>
      <c r="B39" s="92"/>
      <c r="C39" s="118"/>
      <c r="D39" s="119"/>
      <c r="E39" s="119"/>
      <c r="F39" s="119"/>
      <c r="G39" s="119"/>
      <c r="H39" s="119"/>
      <c r="I39" s="128"/>
      <c r="J39" s="129"/>
      <c r="K39" s="129"/>
      <c r="L39" s="129"/>
      <c r="M39" s="129"/>
      <c r="N39" s="129"/>
      <c r="O39" s="129"/>
      <c r="P39" s="129"/>
      <c r="Q39" s="129"/>
      <c r="R39" s="129"/>
      <c r="S39" s="129"/>
      <c r="T39" s="129"/>
      <c r="U39" s="129"/>
      <c r="V39" s="129"/>
      <c r="W39" s="129"/>
      <c r="X39" s="129"/>
      <c r="Y39" s="129"/>
      <c r="Z39" s="119"/>
    </row>
    <row r="40" spans="1:27" ht="19.899999999999999" customHeight="1" x14ac:dyDescent="0.15">
      <c r="A40" s="92">
        <f>IF(AND($I40&lt;&gt;"一致する", $I40&lt;&gt;"一致しない"), 1001, 0)</f>
        <v>0</v>
      </c>
      <c r="B40" s="92"/>
      <c r="C40" s="123"/>
      <c r="D40" s="124">
        <v>10</v>
      </c>
      <c r="E40" s="125" t="s">
        <v>183</v>
      </c>
      <c r="F40" s="125"/>
      <c r="G40" s="125"/>
      <c r="H40" s="125"/>
      <c r="I40" s="66" t="s">
        <v>186</v>
      </c>
      <c r="J40" s="91"/>
      <c r="K40" s="91"/>
      <c r="L40" s="91"/>
      <c r="M40" s="91"/>
      <c r="N40" s="134"/>
      <c r="O40" s="134"/>
      <c r="P40" s="134"/>
      <c r="Q40" s="134"/>
      <c r="R40" s="134"/>
      <c r="S40" s="134"/>
      <c r="T40" s="134"/>
      <c r="U40" s="134"/>
      <c r="V40" s="134"/>
      <c r="W40" s="134"/>
      <c r="X40" s="134"/>
      <c r="Y40" s="134"/>
      <c r="Z40" s="135"/>
      <c r="AA40" s="134"/>
    </row>
    <row r="41" spans="1:27" ht="19.899999999999999" customHeight="1" x14ac:dyDescent="0.15">
      <c r="A41" s="92"/>
      <c r="B41" s="92"/>
      <c r="C41" s="118"/>
      <c r="D41" s="119"/>
      <c r="E41" s="120"/>
      <c r="F41" s="120"/>
      <c r="G41" s="120"/>
      <c r="H41" s="120"/>
      <c r="I41" s="136"/>
      <c r="J41" s="131" t="s">
        <v>199</v>
      </c>
      <c r="K41" s="131"/>
      <c r="L41" s="131"/>
      <c r="M41" s="131"/>
      <c r="N41" s="131"/>
      <c r="O41" s="131"/>
      <c r="P41" s="131"/>
      <c r="Q41" s="131"/>
      <c r="R41" s="131"/>
      <c r="S41" s="131"/>
      <c r="T41" s="131"/>
      <c r="U41" s="131"/>
      <c r="V41" s="131"/>
      <c r="W41" s="131"/>
      <c r="X41" s="131"/>
      <c r="Y41" s="131"/>
      <c r="Z41" s="133"/>
      <c r="AA41" s="129"/>
    </row>
    <row r="42" spans="1:27" ht="20.100000000000001" customHeight="1" x14ac:dyDescent="0.15">
      <c r="A42" s="137"/>
      <c r="B42" s="138"/>
      <c r="C42" s="139"/>
      <c r="D42" s="139"/>
      <c r="E42" s="139"/>
      <c r="F42" s="139"/>
      <c r="G42" s="139"/>
      <c r="H42" s="139"/>
      <c r="I42" s="140"/>
      <c r="J42" s="140"/>
      <c r="K42" s="140"/>
      <c r="L42" s="140"/>
      <c r="M42" s="140"/>
      <c r="N42" s="140"/>
      <c r="O42" s="140"/>
      <c r="P42" s="140"/>
      <c r="Q42" s="140"/>
      <c r="R42" s="140"/>
      <c r="S42" s="140"/>
      <c r="T42" s="140"/>
      <c r="U42" s="140"/>
      <c r="V42" s="140"/>
      <c r="W42" s="140"/>
      <c r="X42" s="140"/>
      <c r="Y42" s="140"/>
      <c r="Z42" s="141"/>
      <c r="AA42" s="129"/>
    </row>
    <row r="43" spans="1:27" ht="20.100000000000001" customHeight="1" x14ac:dyDescent="0.15">
      <c r="A43" s="137"/>
      <c r="B43" s="92"/>
      <c r="C43" s="119"/>
      <c r="D43" s="119"/>
      <c r="E43" s="119"/>
      <c r="F43" s="119"/>
      <c r="G43" s="119"/>
      <c r="H43" s="119"/>
      <c r="I43" s="129"/>
      <c r="J43" s="129"/>
      <c r="K43" s="129"/>
      <c r="L43" s="129"/>
      <c r="M43" s="129"/>
      <c r="N43" s="129"/>
      <c r="O43" s="129"/>
      <c r="P43" s="129"/>
      <c r="Q43" s="129"/>
      <c r="R43" s="129"/>
      <c r="S43" s="129"/>
      <c r="T43" s="129"/>
      <c r="U43" s="129"/>
      <c r="V43" s="129"/>
      <c r="W43" s="129"/>
      <c r="X43" s="129"/>
      <c r="Y43" s="129"/>
      <c r="Z43" s="129"/>
      <c r="AA43" s="129"/>
    </row>
    <row r="44" spans="1:27" ht="20.100000000000001" hidden="1" customHeight="1" x14ac:dyDescent="0.15">
      <c r="A44" s="137"/>
      <c r="B44" s="92"/>
      <c r="C44" s="119"/>
      <c r="D44" s="119"/>
      <c r="E44" s="119"/>
      <c r="F44" s="119"/>
      <c r="G44" s="119"/>
      <c r="H44" s="119"/>
      <c r="I44" s="129"/>
      <c r="J44" s="129"/>
      <c r="K44" s="129"/>
      <c r="L44" s="129"/>
      <c r="M44" s="129"/>
      <c r="N44" s="129"/>
      <c r="O44" s="129"/>
      <c r="P44" s="129"/>
      <c r="Q44" s="129"/>
      <c r="R44" s="129"/>
      <c r="S44" s="129"/>
      <c r="T44" s="129"/>
      <c r="U44" s="129"/>
      <c r="V44" s="129"/>
      <c r="W44" s="129"/>
      <c r="X44" s="129"/>
      <c r="Y44" s="129"/>
      <c r="Z44" s="129"/>
      <c r="AA44" s="129"/>
    </row>
    <row r="45" spans="1:27" ht="20.100000000000001" hidden="1" customHeight="1" x14ac:dyDescent="0.15">
      <c r="A45" s="137"/>
      <c r="B45" s="92"/>
      <c r="C45" s="119"/>
      <c r="D45" s="119"/>
      <c r="E45" s="119"/>
      <c r="F45" s="119"/>
      <c r="G45" s="119"/>
      <c r="H45" s="119"/>
      <c r="I45" s="129"/>
      <c r="J45" s="129"/>
      <c r="K45" s="129"/>
      <c r="L45" s="129"/>
      <c r="M45" s="129"/>
      <c r="N45" s="129"/>
      <c r="O45" s="129"/>
      <c r="P45" s="129"/>
      <c r="Q45" s="129"/>
      <c r="R45" s="129"/>
      <c r="S45" s="129"/>
      <c r="T45" s="129"/>
      <c r="U45" s="129"/>
      <c r="V45" s="129"/>
      <c r="W45" s="129"/>
      <c r="X45" s="129"/>
      <c r="Y45" s="129"/>
      <c r="Z45" s="129"/>
      <c r="AA45" s="129"/>
    </row>
    <row r="46" spans="1:27" ht="20.100000000000001" hidden="1" customHeight="1" x14ac:dyDescent="0.15">
      <c r="A46" s="137"/>
      <c r="B46" s="92"/>
      <c r="C46" s="119"/>
      <c r="D46" s="119"/>
      <c r="E46" s="119"/>
      <c r="F46" s="119"/>
      <c r="G46" s="119"/>
      <c r="H46" s="119"/>
      <c r="I46" s="129"/>
      <c r="J46" s="129"/>
      <c r="K46" s="129"/>
      <c r="L46" s="129"/>
      <c r="M46" s="129"/>
      <c r="N46" s="129"/>
      <c r="O46" s="129"/>
      <c r="P46" s="129"/>
      <c r="Q46" s="129"/>
      <c r="R46" s="129"/>
      <c r="S46" s="129"/>
      <c r="T46" s="129"/>
      <c r="U46" s="129"/>
      <c r="V46" s="129"/>
      <c r="W46" s="129"/>
      <c r="X46" s="129"/>
      <c r="Y46" s="129"/>
      <c r="Z46" s="129"/>
      <c r="AA46" s="129"/>
    </row>
    <row r="47" spans="1:27" ht="20.100000000000001" hidden="1" customHeight="1" x14ac:dyDescent="0.15">
      <c r="A47" s="137"/>
      <c r="B47" s="92"/>
      <c r="C47" s="119"/>
      <c r="D47" s="119"/>
      <c r="E47" s="119"/>
      <c r="F47" s="119"/>
      <c r="G47" s="119"/>
      <c r="H47" s="119"/>
      <c r="I47" s="129"/>
      <c r="J47" s="129"/>
      <c r="K47" s="129"/>
      <c r="L47" s="129"/>
      <c r="M47" s="129"/>
      <c r="N47" s="129"/>
      <c r="O47" s="129"/>
      <c r="P47" s="129"/>
      <c r="Q47" s="129"/>
      <c r="R47" s="129"/>
      <c r="S47" s="129"/>
      <c r="T47" s="129"/>
      <c r="U47" s="129"/>
      <c r="V47" s="129"/>
      <c r="W47" s="129"/>
      <c r="X47" s="129"/>
      <c r="Y47" s="129"/>
      <c r="Z47" s="129"/>
      <c r="AA47" s="129"/>
    </row>
    <row r="48" spans="1:27" ht="20.100000000000001" hidden="1" customHeight="1" x14ac:dyDescent="0.15">
      <c r="A48" s="137"/>
      <c r="B48" s="92"/>
      <c r="C48" s="119"/>
      <c r="D48" s="119"/>
      <c r="E48" s="119"/>
      <c r="F48" s="119"/>
      <c r="G48" s="119"/>
      <c r="H48" s="119"/>
      <c r="I48" s="129"/>
      <c r="J48" s="129"/>
      <c r="K48" s="129"/>
      <c r="L48" s="129"/>
      <c r="M48" s="129"/>
      <c r="N48" s="129"/>
      <c r="O48" s="129"/>
      <c r="P48" s="129"/>
      <c r="Q48" s="129"/>
      <c r="R48" s="129"/>
      <c r="S48" s="129"/>
      <c r="T48" s="129"/>
      <c r="U48" s="129"/>
      <c r="V48" s="129"/>
      <c r="W48" s="129"/>
      <c r="X48" s="129"/>
      <c r="Y48" s="129"/>
      <c r="Z48" s="129"/>
      <c r="AA48" s="129"/>
    </row>
    <row r="49" spans="1:27" ht="20.100000000000001" hidden="1" customHeight="1" x14ac:dyDescent="0.15">
      <c r="A49" s="137"/>
      <c r="B49" s="92"/>
      <c r="C49" s="119"/>
      <c r="D49" s="119"/>
      <c r="E49" s="119"/>
      <c r="F49" s="119"/>
      <c r="G49" s="119"/>
      <c r="H49" s="119"/>
      <c r="I49" s="129"/>
      <c r="J49" s="129"/>
      <c r="K49" s="129"/>
      <c r="L49" s="129"/>
      <c r="M49" s="129"/>
      <c r="N49" s="129"/>
      <c r="O49" s="129"/>
      <c r="P49" s="129"/>
      <c r="Q49" s="129"/>
      <c r="R49" s="129"/>
      <c r="S49" s="129"/>
      <c r="T49" s="129"/>
      <c r="U49" s="129"/>
      <c r="V49" s="129"/>
      <c r="W49" s="129"/>
      <c r="X49" s="129"/>
      <c r="Y49" s="129"/>
      <c r="Z49" s="129"/>
      <c r="AA49" s="129"/>
    </row>
    <row r="50" spans="1:27" ht="20.100000000000001" hidden="1" customHeight="1" x14ac:dyDescent="0.15">
      <c r="A50" s="137"/>
      <c r="B50" s="92"/>
      <c r="C50" s="119"/>
      <c r="D50" s="119"/>
      <c r="E50" s="119"/>
      <c r="F50" s="119"/>
      <c r="G50" s="119"/>
      <c r="H50" s="119"/>
      <c r="I50" s="129"/>
      <c r="J50" s="129"/>
      <c r="K50" s="129"/>
      <c r="L50" s="129"/>
      <c r="M50" s="129"/>
      <c r="N50" s="129"/>
      <c r="O50" s="129"/>
      <c r="P50" s="129"/>
      <c r="Q50" s="129"/>
      <c r="R50" s="129"/>
      <c r="S50" s="129"/>
      <c r="T50" s="129"/>
      <c r="U50" s="129"/>
      <c r="V50" s="129"/>
      <c r="W50" s="129"/>
      <c r="X50" s="129"/>
      <c r="Y50" s="129"/>
      <c r="Z50" s="129"/>
      <c r="AA50" s="129"/>
    </row>
    <row r="51" spans="1:27" ht="20.100000000000001" hidden="1" customHeight="1" x14ac:dyDescent="0.15">
      <c r="A51" s="137"/>
      <c r="B51" s="92"/>
      <c r="C51" s="119"/>
      <c r="D51" s="119"/>
      <c r="E51" s="119"/>
      <c r="F51" s="119"/>
      <c r="G51" s="119"/>
      <c r="H51" s="119"/>
      <c r="I51" s="129"/>
      <c r="J51" s="129"/>
      <c r="K51" s="129"/>
      <c r="L51" s="129"/>
      <c r="M51" s="129"/>
      <c r="N51" s="129"/>
      <c r="O51" s="129"/>
      <c r="P51" s="129"/>
      <c r="Q51" s="129"/>
      <c r="R51" s="129"/>
      <c r="S51" s="129"/>
      <c r="T51" s="129"/>
      <c r="U51" s="129"/>
      <c r="V51" s="129"/>
      <c r="W51" s="129"/>
      <c r="X51" s="129"/>
      <c r="Y51" s="129"/>
      <c r="Z51" s="129"/>
      <c r="AA51" s="129"/>
    </row>
    <row r="52" spans="1:27" ht="20.100000000000001" hidden="1" customHeight="1" x14ac:dyDescent="0.15">
      <c r="A52" s="137"/>
      <c r="B52" s="92"/>
      <c r="C52" s="119"/>
      <c r="D52" s="119"/>
      <c r="E52" s="119"/>
      <c r="F52" s="119"/>
      <c r="G52" s="119"/>
      <c r="H52" s="119"/>
      <c r="I52" s="129"/>
      <c r="J52" s="129"/>
      <c r="K52" s="129"/>
      <c r="L52" s="129"/>
      <c r="M52" s="129"/>
      <c r="N52" s="129"/>
      <c r="O52" s="129"/>
      <c r="P52" s="129"/>
      <c r="Q52" s="129"/>
      <c r="R52" s="129"/>
      <c r="S52" s="129"/>
      <c r="T52" s="129"/>
      <c r="U52" s="129"/>
      <c r="V52" s="129"/>
      <c r="W52" s="129"/>
      <c r="X52" s="129"/>
      <c r="Y52" s="129"/>
      <c r="Z52" s="129"/>
      <c r="AA52" s="129"/>
    </row>
    <row r="53" spans="1:27" ht="20.100000000000001" hidden="1" customHeight="1" x14ac:dyDescent="0.15">
      <c r="A53" s="137"/>
      <c r="B53" s="92"/>
      <c r="C53" s="119"/>
      <c r="D53" s="119"/>
      <c r="E53" s="119"/>
      <c r="F53" s="119"/>
      <c r="G53" s="119"/>
      <c r="H53" s="119"/>
      <c r="I53" s="129"/>
      <c r="J53" s="129"/>
      <c r="K53" s="129"/>
      <c r="L53" s="129"/>
      <c r="M53" s="129"/>
      <c r="N53" s="129"/>
      <c r="O53" s="129"/>
      <c r="P53" s="129"/>
      <c r="Q53" s="129"/>
      <c r="R53" s="129"/>
      <c r="S53" s="129"/>
      <c r="T53" s="129"/>
      <c r="U53" s="129"/>
      <c r="V53" s="129"/>
      <c r="W53" s="129"/>
      <c r="X53" s="129"/>
      <c r="Y53" s="129"/>
      <c r="Z53" s="129"/>
      <c r="AA53" s="129"/>
    </row>
    <row r="54" spans="1:27" ht="20.100000000000001" hidden="1" customHeight="1" x14ac:dyDescent="0.15">
      <c r="A54" s="137"/>
      <c r="B54" s="92"/>
      <c r="C54" s="119"/>
      <c r="D54" s="119"/>
      <c r="E54" s="119"/>
      <c r="F54" s="119"/>
      <c r="G54" s="119"/>
      <c r="H54" s="119"/>
      <c r="I54" s="129"/>
      <c r="J54" s="129"/>
      <c r="K54" s="129"/>
      <c r="L54" s="129"/>
      <c r="M54" s="129"/>
      <c r="N54" s="129"/>
      <c r="O54" s="129"/>
      <c r="P54" s="129"/>
      <c r="Q54" s="129"/>
      <c r="R54" s="129"/>
      <c r="S54" s="129"/>
      <c r="T54" s="129"/>
      <c r="U54" s="129"/>
      <c r="V54" s="129"/>
      <c r="W54" s="129"/>
      <c r="X54" s="129"/>
      <c r="Y54" s="129"/>
      <c r="Z54" s="129"/>
      <c r="AA54" s="129"/>
    </row>
    <row r="55" spans="1:27" ht="20.100000000000001" hidden="1" customHeight="1" x14ac:dyDescent="0.15">
      <c r="A55" s="137"/>
      <c r="B55" s="92"/>
      <c r="C55" s="119"/>
      <c r="D55" s="119"/>
      <c r="E55" s="119"/>
      <c r="F55" s="119"/>
      <c r="G55" s="119"/>
      <c r="H55" s="119"/>
      <c r="I55" s="129"/>
      <c r="J55" s="129"/>
      <c r="K55" s="129"/>
      <c r="L55" s="129"/>
      <c r="M55" s="129"/>
      <c r="N55" s="129"/>
      <c r="O55" s="129"/>
      <c r="P55" s="129"/>
      <c r="Q55" s="129"/>
      <c r="R55" s="129"/>
      <c r="S55" s="129"/>
      <c r="T55" s="129"/>
      <c r="U55" s="129"/>
      <c r="V55" s="129"/>
      <c r="W55" s="129"/>
      <c r="X55" s="129"/>
      <c r="Y55" s="129"/>
      <c r="Z55" s="129"/>
      <c r="AA55" s="129"/>
    </row>
    <row r="56" spans="1:27" ht="20.100000000000001" hidden="1" customHeight="1" x14ac:dyDescent="0.15">
      <c r="A56" s="137"/>
      <c r="B56" s="92"/>
      <c r="C56" s="119"/>
      <c r="D56" s="119"/>
      <c r="E56" s="119"/>
      <c r="F56" s="119"/>
      <c r="G56" s="119"/>
      <c r="H56" s="119"/>
      <c r="I56" s="129"/>
      <c r="J56" s="129"/>
      <c r="K56" s="129"/>
      <c r="L56" s="129"/>
      <c r="M56" s="129"/>
      <c r="N56" s="129"/>
      <c r="O56" s="129"/>
      <c r="P56" s="129"/>
      <c r="Q56" s="129"/>
      <c r="R56" s="129"/>
      <c r="S56" s="129"/>
      <c r="T56" s="129"/>
      <c r="U56" s="129"/>
      <c r="V56" s="129"/>
      <c r="W56" s="129"/>
      <c r="X56" s="129"/>
      <c r="Y56" s="129"/>
      <c r="Z56" s="129"/>
      <c r="AA56" s="129"/>
    </row>
    <row r="57" spans="1:27" ht="20.100000000000001" hidden="1" customHeight="1" x14ac:dyDescent="0.15">
      <c r="A57" s="137"/>
      <c r="B57" s="92"/>
      <c r="C57" s="119"/>
      <c r="D57" s="119"/>
      <c r="E57" s="119"/>
      <c r="F57" s="119"/>
      <c r="G57" s="119"/>
      <c r="H57" s="119"/>
      <c r="I57" s="129"/>
      <c r="J57" s="129"/>
      <c r="K57" s="129"/>
      <c r="L57" s="129"/>
      <c r="M57" s="129"/>
      <c r="N57" s="129"/>
      <c r="O57" s="129"/>
      <c r="P57" s="129"/>
      <c r="Q57" s="129"/>
      <c r="R57" s="129"/>
      <c r="S57" s="129"/>
      <c r="T57" s="129"/>
      <c r="U57" s="129"/>
      <c r="V57" s="129"/>
      <c r="W57" s="129"/>
      <c r="X57" s="129"/>
      <c r="Y57" s="129"/>
      <c r="Z57" s="129"/>
      <c r="AA57" s="129"/>
    </row>
    <row r="58" spans="1:27" ht="20.100000000000001" hidden="1" customHeight="1" x14ac:dyDescent="0.15">
      <c r="A58" s="137"/>
      <c r="B58" s="92"/>
      <c r="C58" s="119"/>
      <c r="D58" s="119"/>
      <c r="E58" s="119"/>
      <c r="F58" s="119"/>
      <c r="G58" s="119"/>
      <c r="H58" s="119"/>
      <c r="I58" s="129"/>
      <c r="J58" s="129"/>
      <c r="K58" s="129"/>
      <c r="L58" s="129"/>
      <c r="M58" s="129"/>
      <c r="N58" s="129"/>
      <c r="O58" s="129"/>
      <c r="P58" s="129"/>
      <c r="Q58" s="129"/>
      <c r="R58" s="129"/>
      <c r="S58" s="129"/>
      <c r="T58" s="129"/>
      <c r="U58" s="129"/>
      <c r="V58" s="129"/>
      <c r="W58" s="129"/>
      <c r="X58" s="129"/>
      <c r="Y58" s="129"/>
      <c r="Z58" s="129"/>
      <c r="AA58" s="129"/>
    </row>
    <row r="59" spans="1:27" ht="20.100000000000001" hidden="1" customHeight="1" x14ac:dyDescent="0.15">
      <c r="A59" s="137"/>
      <c r="B59" s="92"/>
      <c r="C59" s="119"/>
      <c r="D59" s="119"/>
      <c r="E59" s="119"/>
      <c r="F59" s="119"/>
      <c r="G59" s="119"/>
      <c r="H59" s="119"/>
      <c r="I59" s="129"/>
      <c r="J59" s="129"/>
      <c r="K59" s="129"/>
      <c r="L59" s="129"/>
      <c r="M59" s="129"/>
      <c r="N59" s="129"/>
      <c r="O59" s="129"/>
      <c r="P59" s="129"/>
      <c r="Q59" s="129"/>
      <c r="R59" s="129"/>
      <c r="S59" s="129"/>
      <c r="T59" s="129"/>
      <c r="U59" s="129"/>
      <c r="V59" s="129"/>
      <c r="W59" s="129"/>
      <c r="X59" s="129"/>
      <c r="Y59" s="129"/>
      <c r="Z59" s="129"/>
      <c r="AA59" s="129"/>
    </row>
    <row r="60" spans="1:27" ht="20.100000000000001" hidden="1" customHeight="1" x14ac:dyDescent="0.15">
      <c r="A60" s="137"/>
      <c r="B60" s="92"/>
      <c r="C60" s="119"/>
      <c r="D60" s="119"/>
      <c r="E60" s="119"/>
      <c r="F60" s="119"/>
      <c r="G60" s="119"/>
      <c r="H60" s="119"/>
      <c r="I60" s="129"/>
      <c r="J60" s="129"/>
      <c r="K60" s="129"/>
      <c r="L60" s="129"/>
      <c r="M60" s="129"/>
      <c r="N60" s="129"/>
      <c r="O60" s="129"/>
      <c r="P60" s="129"/>
      <c r="Q60" s="129"/>
      <c r="R60" s="129"/>
      <c r="S60" s="129"/>
      <c r="T60" s="129"/>
      <c r="U60" s="129"/>
      <c r="V60" s="129"/>
      <c r="W60" s="129"/>
      <c r="X60" s="129"/>
      <c r="Y60" s="129"/>
      <c r="Z60" s="129"/>
      <c r="AA60" s="129"/>
    </row>
    <row r="61" spans="1:27" ht="20.100000000000001" hidden="1" customHeight="1" x14ac:dyDescent="0.15">
      <c r="A61" s="137"/>
      <c r="B61" s="92"/>
      <c r="C61" s="119"/>
      <c r="D61" s="119"/>
      <c r="E61" s="119"/>
      <c r="F61" s="119"/>
      <c r="G61" s="119"/>
      <c r="H61" s="119"/>
      <c r="I61" s="129"/>
      <c r="J61" s="129"/>
      <c r="K61" s="129"/>
      <c r="L61" s="129"/>
      <c r="M61" s="129"/>
      <c r="N61" s="129"/>
      <c r="O61" s="129"/>
      <c r="P61" s="129"/>
      <c r="Q61" s="129"/>
      <c r="R61" s="129"/>
      <c r="S61" s="129"/>
      <c r="T61" s="129"/>
      <c r="U61" s="129"/>
      <c r="V61" s="129"/>
      <c r="W61" s="129"/>
      <c r="X61" s="129"/>
      <c r="Y61" s="129"/>
      <c r="Z61" s="129"/>
      <c r="AA61" s="129"/>
    </row>
    <row r="62" spans="1:27" ht="20.100000000000001" hidden="1" customHeight="1" x14ac:dyDescent="0.15">
      <c r="A62" s="92"/>
      <c r="B62" s="92"/>
      <c r="C62" s="142"/>
      <c r="D62" s="142"/>
      <c r="E62" s="142"/>
      <c r="F62" s="142"/>
      <c r="G62" s="142"/>
      <c r="H62" s="142"/>
    </row>
    <row r="63" spans="1:27" ht="20.100000000000001" hidden="1" customHeight="1" x14ac:dyDescent="0.15">
      <c r="A63" s="92"/>
      <c r="B63" s="92"/>
      <c r="C63" s="143"/>
      <c r="D63" s="143"/>
      <c r="E63" s="144"/>
      <c r="F63" s="144"/>
      <c r="G63" s="144"/>
      <c r="H63" s="144"/>
      <c r="I63" s="119"/>
      <c r="J63" s="119"/>
      <c r="K63" s="119"/>
      <c r="L63" s="119"/>
      <c r="M63" s="119"/>
      <c r="N63" s="119"/>
      <c r="O63" s="119"/>
      <c r="P63" s="119"/>
      <c r="Q63" s="119"/>
      <c r="R63" s="119"/>
      <c r="S63" s="119"/>
      <c r="T63" s="119"/>
      <c r="U63" s="119"/>
      <c r="V63" s="119"/>
      <c r="W63" s="119"/>
      <c r="X63" s="119"/>
      <c r="Y63" s="119"/>
      <c r="Z63" s="119"/>
    </row>
    <row r="64" spans="1:27" ht="20.100000000000001" hidden="1" customHeight="1" x14ac:dyDescent="0.15">
      <c r="A64" s="92"/>
      <c r="B64" s="92"/>
      <c r="C64" s="143"/>
      <c r="D64" s="145"/>
      <c r="E64" s="145"/>
      <c r="F64" s="145"/>
      <c r="G64" s="145"/>
      <c r="H64" s="145"/>
      <c r="I64" s="145"/>
      <c r="J64" s="145"/>
      <c r="K64" s="145"/>
      <c r="L64" s="145"/>
      <c r="M64" s="145"/>
      <c r="N64" s="145"/>
      <c r="O64" s="145"/>
      <c r="P64" s="145"/>
      <c r="Q64" s="145"/>
      <c r="R64" s="145"/>
      <c r="S64" s="145"/>
      <c r="T64" s="145"/>
      <c r="U64" s="145"/>
      <c r="V64" s="145"/>
      <c r="W64" s="145"/>
      <c r="X64" s="145"/>
      <c r="Y64" s="145"/>
      <c r="Z64" s="119"/>
    </row>
    <row r="65" spans="1:27" ht="20.100000000000001" hidden="1" customHeight="1" x14ac:dyDescent="0.15">
      <c r="A65" s="92"/>
      <c r="B65" s="92"/>
      <c r="C65" s="143"/>
      <c r="D65" s="124"/>
      <c r="E65" s="120"/>
      <c r="F65" s="120"/>
      <c r="G65" s="120"/>
      <c r="H65" s="120"/>
      <c r="I65" s="126"/>
      <c r="J65" s="126"/>
      <c r="K65" s="126"/>
      <c r="L65" s="126"/>
      <c r="M65" s="126"/>
      <c r="N65" s="119"/>
      <c r="O65" s="119"/>
      <c r="P65" s="119"/>
      <c r="Q65" s="119"/>
      <c r="R65" s="119"/>
      <c r="S65" s="119"/>
      <c r="T65" s="119"/>
      <c r="U65" s="119"/>
      <c r="V65" s="119"/>
      <c r="W65" s="119"/>
      <c r="X65" s="119"/>
      <c r="Y65" s="119"/>
      <c r="Z65" s="119"/>
      <c r="AA65" s="119"/>
    </row>
    <row r="66" spans="1:27" ht="20.100000000000001" hidden="1" customHeight="1" x14ac:dyDescent="0.15">
      <c r="A66" s="92"/>
      <c r="B66" s="92"/>
      <c r="C66" s="143"/>
      <c r="D66" s="119"/>
      <c r="E66" s="120"/>
      <c r="F66" s="120"/>
      <c r="G66" s="120"/>
      <c r="H66" s="120"/>
      <c r="I66" s="136"/>
      <c r="J66" s="131"/>
      <c r="K66" s="131"/>
      <c r="L66" s="131"/>
      <c r="M66" s="131"/>
      <c r="N66" s="131"/>
      <c r="O66" s="131"/>
      <c r="P66" s="131"/>
      <c r="Q66" s="131"/>
      <c r="R66" s="131"/>
      <c r="S66" s="131"/>
      <c r="T66" s="131"/>
      <c r="U66" s="131"/>
      <c r="V66" s="131"/>
      <c r="W66" s="131"/>
      <c r="X66" s="131"/>
      <c r="Y66" s="131"/>
      <c r="Z66" s="129"/>
      <c r="AA66" s="129"/>
    </row>
    <row r="67" spans="1:27" ht="20.100000000000001" hidden="1" customHeight="1" x14ac:dyDescent="0.15">
      <c r="A67" s="92"/>
      <c r="B67" s="92"/>
      <c r="C67" s="124"/>
      <c r="D67" s="124"/>
      <c r="E67" s="125"/>
      <c r="F67" s="125"/>
      <c r="G67" s="125"/>
      <c r="H67" s="125"/>
      <c r="I67" s="126"/>
      <c r="J67" s="126"/>
      <c r="K67" s="126"/>
      <c r="L67" s="126"/>
      <c r="M67" s="126"/>
      <c r="N67" s="126"/>
      <c r="O67" s="126"/>
      <c r="P67" s="126"/>
      <c r="Q67" s="126"/>
      <c r="R67" s="126"/>
      <c r="S67" s="126"/>
      <c r="T67" s="126"/>
      <c r="U67" s="126"/>
      <c r="V67" s="126"/>
      <c r="W67" s="126"/>
      <c r="X67" s="126"/>
      <c r="Y67" s="126"/>
      <c r="Z67" s="119"/>
    </row>
    <row r="68" spans="1:27" ht="20.100000000000001" hidden="1" customHeight="1" x14ac:dyDescent="0.15">
      <c r="A68" s="92"/>
      <c r="B68" s="92"/>
      <c r="C68" s="124"/>
      <c r="D68" s="124"/>
      <c r="E68" s="120"/>
      <c r="F68" s="120"/>
      <c r="G68" s="120"/>
      <c r="H68" s="120"/>
      <c r="I68" s="130"/>
      <c r="J68" s="146"/>
      <c r="K68" s="146"/>
      <c r="L68" s="146"/>
      <c r="M68" s="146"/>
      <c r="N68" s="146"/>
      <c r="O68" s="146"/>
      <c r="P68" s="146"/>
      <c r="Q68" s="146"/>
      <c r="R68" s="146"/>
      <c r="S68" s="146"/>
      <c r="T68" s="146"/>
      <c r="U68" s="146"/>
      <c r="V68" s="146"/>
      <c r="W68" s="146"/>
      <c r="X68" s="146"/>
      <c r="Y68" s="146"/>
      <c r="Z68" s="119"/>
    </row>
    <row r="69" spans="1:27" ht="20.100000000000001" hidden="1" customHeight="1" x14ac:dyDescent="0.15">
      <c r="A69" s="92"/>
      <c r="B69" s="92"/>
      <c r="C69" s="124"/>
      <c r="D69" s="124"/>
      <c r="E69" s="125"/>
      <c r="F69" s="125"/>
      <c r="G69" s="125"/>
      <c r="H69" s="125"/>
      <c r="I69" s="147"/>
      <c r="J69" s="147"/>
      <c r="K69" s="147"/>
      <c r="L69" s="147"/>
      <c r="M69" s="147"/>
      <c r="N69" s="126"/>
      <c r="O69" s="126"/>
      <c r="P69" s="126"/>
      <c r="Q69" s="126"/>
      <c r="R69" s="126"/>
      <c r="S69" s="126"/>
      <c r="T69" s="126"/>
      <c r="U69" s="126"/>
      <c r="V69" s="126"/>
      <c r="W69" s="126"/>
      <c r="X69" s="126"/>
      <c r="Y69" s="126"/>
      <c r="Z69" s="119"/>
    </row>
    <row r="70" spans="1:27" ht="20.100000000000001" hidden="1" customHeight="1" x14ac:dyDescent="0.15">
      <c r="A70" s="92"/>
      <c r="B70" s="92"/>
      <c r="C70" s="124"/>
      <c r="D70" s="124"/>
      <c r="E70" s="120"/>
      <c r="F70" s="120"/>
      <c r="G70" s="120"/>
      <c r="H70" s="120"/>
      <c r="I70" s="130"/>
      <c r="J70" s="131"/>
      <c r="K70" s="131"/>
      <c r="L70" s="131"/>
      <c r="M70" s="131"/>
      <c r="N70" s="131"/>
      <c r="O70" s="131"/>
      <c r="P70" s="131"/>
      <c r="Q70" s="131"/>
      <c r="R70" s="131"/>
      <c r="S70" s="131"/>
      <c r="T70" s="131"/>
      <c r="U70" s="131"/>
      <c r="V70" s="131"/>
      <c r="W70" s="131"/>
      <c r="X70" s="131"/>
      <c r="Y70" s="131"/>
      <c r="Z70" s="119"/>
    </row>
    <row r="71" spans="1:27" ht="20.100000000000001" hidden="1" customHeight="1" x14ac:dyDescent="0.15">
      <c r="A71" s="92"/>
      <c r="B71" s="92"/>
      <c r="C71" s="124"/>
      <c r="D71" s="124"/>
      <c r="E71" s="125"/>
      <c r="F71" s="125"/>
      <c r="G71" s="125"/>
      <c r="H71" s="125"/>
      <c r="I71" s="148"/>
      <c r="J71" s="148"/>
      <c r="K71" s="148"/>
      <c r="L71" s="148"/>
      <c r="M71" s="148"/>
      <c r="N71" s="148"/>
      <c r="O71" s="148"/>
      <c r="P71" s="148"/>
      <c r="Q71" s="148"/>
      <c r="R71" s="148"/>
      <c r="S71" s="148"/>
      <c r="T71" s="148"/>
      <c r="U71" s="148"/>
      <c r="V71" s="148"/>
      <c r="W71" s="148"/>
      <c r="X71" s="148"/>
      <c r="Y71" s="148"/>
      <c r="Z71" s="119"/>
    </row>
    <row r="72" spans="1:27" ht="20.100000000000001" hidden="1" customHeight="1" x14ac:dyDescent="0.15">
      <c r="A72" s="92"/>
      <c r="B72" s="92"/>
      <c r="C72" s="124"/>
      <c r="D72" s="124"/>
      <c r="E72" s="120"/>
      <c r="F72" s="120"/>
      <c r="G72" s="120"/>
      <c r="H72" s="120"/>
      <c r="I72" s="130"/>
      <c r="J72" s="131"/>
      <c r="K72" s="131"/>
      <c r="L72" s="131"/>
      <c r="M72" s="131"/>
      <c r="N72" s="131"/>
      <c r="O72" s="131"/>
      <c r="P72" s="131"/>
      <c r="Q72" s="131"/>
      <c r="R72" s="131"/>
      <c r="S72" s="131"/>
      <c r="T72" s="131"/>
      <c r="U72" s="131"/>
      <c r="V72" s="131"/>
      <c r="W72" s="131"/>
      <c r="X72" s="131"/>
      <c r="Y72" s="131"/>
      <c r="Z72" s="119"/>
    </row>
    <row r="73" spans="1:27" ht="20.100000000000001" hidden="1" customHeight="1" x14ac:dyDescent="0.15">
      <c r="A73" s="92"/>
      <c r="B73" s="92"/>
      <c r="C73" s="124"/>
      <c r="D73" s="124"/>
      <c r="E73" s="125"/>
      <c r="F73" s="125"/>
      <c r="G73" s="125"/>
      <c r="H73" s="125"/>
      <c r="I73" s="148"/>
      <c r="J73" s="148"/>
      <c r="K73" s="148"/>
      <c r="L73" s="148"/>
      <c r="M73" s="148"/>
      <c r="N73" s="148"/>
      <c r="O73" s="148"/>
      <c r="P73" s="148"/>
      <c r="Q73" s="148"/>
      <c r="R73" s="148"/>
      <c r="S73" s="148"/>
      <c r="T73" s="148"/>
      <c r="U73" s="148"/>
      <c r="V73" s="148"/>
      <c r="W73" s="148"/>
      <c r="X73" s="148"/>
      <c r="Y73" s="148"/>
      <c r="Z73" s="119"/>
    </row>
    <row r="74" spans="1:27" ht="20.100000000000001" hidden="1" customHeight="1" x14ac:dyDescent="0.15">
      <c r="A74" s="92"/>
      <c r="B74" s="92"/>
      <c r="C74" s="119"/>
      <c r="D74" s="119"/>
      <c r="E74" s="125"/>
      <c r="F74" s="125"/>
      <c r="G74" s="125"/>
      <c r="H74" s="125"/>
      <c r="I74" s="130"/>
      <c r="J74" s="149"/>
      <c r="K74" s="150"/>
      <c r="L74" s="150"/>
      <c r="M74" s="150"/>
      <c r="N74" s="150"/>
      <c r="O74" s="150"/>
      <c r="P74" s="150"/>
      <c r="Q74" s="150"/>
      <c r="R74" s="150"/>
      <c r="S74" s="150"/>
      <c r="T74" s="150"/>
      <c r="U74" s="150"/>
      <c r="V74" s="150"/>
      <c r="W74" s="150"/>
      <c r="X74" s="150"/>
      <c r="Y74" s="150"/>
      <c r="Z74" s="119"/>
    </row>
    <row r="75" spans="1:27" ht="20.100000000000001" hidden="1" customHeight="1" x14ac:dyDescent="0.15">
      <c r="A75" s="92"/>
      <c r="B75" s="92"/>
      <c r="C75" s="124"/>
      <c r="D75" s="124"/>
      <c r="E75" s="125"/>
      <c r="F75" s="125"/>
      <c r="G75" s="125"/>
      <c r="H75" s="125"/>
      <c r="I75" s="148"/>
      <c r="J75" s="148"/>
      <c r="K75" s="148"/>
      <c r="L75" s="148"/>
      <c r="M75" s="148"/>
      <c r="N75" s="148"/>
      <c r="O75" s="148"/>
      <c r="P75" s="148"/>
      <c r="Q75" s="148"/>
      <c r="R75" s="148"/>
      <c r="S75" s="148"/>
      <c r="T75" s="148"/>
      <c r="U75" s="148"/>
      <c r="V75" s="148"/>
      <c r="W75" s="148"/>
      <c r="X75" s="148"/>
      <c r="Y75" s="148"/>
      <c r="Z75" s="119"/>
    </row>
    <row r="76" spans="1:27" ht="20.100000000000001" hidden="1" customHeight="1" x14ac:dyDescent="0.15">
      <c r="A76" s="92"/>
      <c r="B76" s="92"/>
      <c r="C76" s="119"/>
      <c r="D76" s="119"/>
      <c r="E76" s="120"/>
      <c r="F76" s="120"/>
      <c r="G76" s="120"/>
      <c r="H76" s="120"/>
      <c r="I76" s="130"/>
      <c r="J76" s="149"/>
      <c r="K76" s="150"/>
      <c r="L76" s="150"/>
      <c r="M76" s="150"/>
      <c r="N76" s="150"/>
      <c r="O76" s="150"/>
      <c r="P76" s="150"/>
      <c r="Q76" s="150"/>
      <c r="R76" s="150"/>
      <c r="S76" s="150"/>
      <c r="T76" s="150"/>
      <c r="U76" s="150"/>
      <c r="V76" s="150"/>
      <c r="W76" s="150"/>
      <c r="X76" s="150"/>
      <c r="Y76" s="150"/>
      <c r="Z76" s="119"/>
    </row>
    <row r="77" spans="1:27" ht="20.100000000000001" hidden="1" customHeight="1" x14ac:dyDescent="0.15">
      <c r="A77" s="92"/>
      <c r="B77" s="92"/>
      <c r="C77" s="124"/>
      <c r="D77" s="124"/>
      <c r="E77" s="125"/>
      <c r="F77" s="125"/>
      <c r="G77" s="125"/>
      <c r="H77" s="125"/>
      <c r="I77" s="148"/>
      <c r="J77" s="148"/>
      <c r="K77" s="148"/>
      <c r="L77" s="148"/>
      <c r="M77" s="148"/>
      <c r="N77" s="148"/>
      <c r="O77" s="148"/>
      <c r="P77" s="148"/>
      <c r="Q77" s="148"/>
      <c r="R77" s="148"/>
      <c r="S77" s="148"/>
      <c r="T77" s="148"/>
      <c r="U77" s="148"/>
      <c r="V77" s="148"/>
      <c r="W77" s="148"/>
      <c r="X77" s="148"/>
      <c r="Y77" s="148"/>
      <c r="Z77" s="119"/>
    </row>
    <row r="78" spans="1:27" ht="20.100000000000001" hidden="1" customHeight="1" x14ac:dyDescent="0.15">
      <c r="A78" s="92"/>
      <c r="B78" s="92"/>
      <c r="C78" s="119"/>
      <c r="D78" s="119"/>
      <c r="E78" s="120"/>
      <c r="F78" s="120"/>
      <c r="G78" s="120"/>
      <c r="H78" s="120"/>
      <c r="I78" s="130"/>
      <c r="J78" s="131"/>
      <c r="K78" s="131"/>
      <c r="L78" s="131"/>
      <c r="M78" s="131"/>
      <c r="N78" s="131"/>
      <c r="O78" s="131"/>
      <c r="P78" s="131"/>
      <c r="Q78" s="131"/>
      <c r="R78" s="131"/>
      <c r="S78" s="131"/>
      <c r="T78" s="131"/>
      <c r="U78" s="131"/>
      <c r="V78" s="131"/>
      <c r="W78" s="131"/>
      <c r="X78" s="131"/>
      <c r="Y78" s="131"/>
      <c r="Z78" s="119"/>
    </row>
    <row r="79" spans="1:27" ht="20.100000000000001" hidden="1" customHeight="1" x14ac:dyDescent="0.15">
      <c r="A79" s="92"/>
      <c r="B79" s="92"/>
      <c r="C79" s="124"/>
      <c r="D79" s="124"/>
      <c r="E79" s="125"/>
      <c r="F79" s="125"/>
      <c r="G79" s="125"/>
      <c r="H79" s="125"/>
      <c r="I79" s="148"/>
      <c r="J79" s="148"/>
      <c r="K79" s="148"/>
      <c r="L79" s="148"/>
      <c r="M79" s="148"/>
      <c r="N79" s="148"/>
      <c r="O79" s="148"/>
      <c r="P79" s="148"/>
      <c r="Q79" s="148"/>
      <c r="R79" s="148"/>
      <c r="S79" s="148"/>
      <c r="T79" s="148"/>
      <c r="U79" s="148"/>
      <c r="V79" s="148"/>
      <c r="W79" s="148"/>
      <c r="X79" s="148"/>
      <c r="Y79" s="148"/>
      <c r="Z79" s="119"/>
    </row>
    <row r="80" spans="1:27" ht="20.100000000000001" hidden="1" customHeight="1" x14ac:dyDescent="0.15">
      <c r="A80" s="92"/>
      <c r="B80" s="92"/>
      <c r="C80" s="119"/>
      <c r="D80" s="119"/>
      <c r="E80" s="120"/>
      <c r="F80" s="120"/>
      <c r="G80" s="120"/>
      <c r="H80" s="120"/>
      <c r="I80" s="130"/>
      <c r="J80" s="131"/>
      <c r="K80" s="131"/>
      <c r="L80" s="131"/>
      <c r="M80" s="131"/>
      <c r="N80" s="131"/>
      <c r="O80" s="131"/>
      <c r="P80" s="131"/>
      <c r="Q80" s="131"/>
      <c r="R80" s="131"/>
      <c r="S80" s="131"/>
      <c r="T80" s="131"/>
      <c r="U80" s="131"/>
      <c r="V80" s="131"/>
      <c r="W80" s="131"/>
      <c r="X80" s="131"/>
      <c r="Y80" s="131"/>
      <c r="Z80" s="119"/>
    </row>
    <row r="81" spans="1:27" ht="20.100000000000001" hidden="1" customHeight="1" x14ac:dyDescent="0.15">
      <c r="A81" s="92"/>
      <c r="B81" s="92"/>
      <c r="C81" s="124"/>
      <c r="D81" s="124"/>
      <c r="E81" s="125"/>
      <c r="F81" s="125"/>
      <c r="G81" s="125"/>
      <c r="H81" s="125"/>
      <c r="I81" s="148"/>
      <c r="J81" s="148"/>
      <c r="K81" s="148"/>
      <c r="L81" s="148"/>
      <c r="M81" s="148"/>
      <c r="N81" s="148"/>
      <c r="O81" s="148"/>
      <c r="P81" s="148"/>
      <c r="Q81" s="148"/>
      <c r="R81" s="148"/>
      <c r="S81" s="148"/>
      <c r="T81" s="148"/>
      <c r="U81" s="148"/>
      <c r="V81" s="148"/>
      <c r="W81" s="148"/>
      <c r="X81" s="148"/>
      <c r="Y81" s="148"/>
      <c r="Z81" s="119"/>
    </row>
    <row r="82" spans="1:27" ht="20.100000000000001" hidden="1" customHeight="1" x14ac:dyDescent="0.15">
      <c r="A82" s="92"/>
      <c r="B82" s="92"/>
      <c r="C82" s="119"/>
      <c r="D82" s="119"/>
      <c r="E82" s="120"/>
      <c r="F82" s="120"/>
      <c r="G82" s="120"/>
      <c r="H82" s="120"/>
      <c r="I82" s="130"/>
      <c r="J82" s="131"/>
      <c r="K82" s="131"/>
      <c r="L82" s="131"/>
      <c r="M82" s="131"/>
      <c r="N82" s="131"/>
      <c r="O82" s="131"/>
      <c r="P82" s="131"/>
      <c r="Q82" s="131"/>
      <c r="R82" s="131"/>
      <c r="S82" s="131"/>
      <c r="T82" s="131"/>
      <c r="U82" s="131"/>
      <c r="V82" s="131"/>
      <c r="W82" s="131"/>
      <c r="X82" s="131"/>
      <c r="Y82" s="131"/>
      <c r="Z82" s="119"/>
    </row>
    <row r="83" spans="1:27" ht="20.100000000000001" hidden="1" customHeight="1" x14ac:dyDescent="0.15">
      <c r="A83" s="92"/>
      <c r="B83" s="92"/>
      <c r="C83" s="124"/>
      <c r="D83" s="124"/>
      <c r="E83" s="125"/>
      <c r="F83" s="125"/>
      <c r="G83" s="125"/>
      <c r="H83" s="125"/>
      <c r="I83" s="148"/>
      <c r="J83" s="148"/>
      <c r="K83" s="148"/>
      <c r="L83" s="148"/>
      <c r="M83" s="148"/>
      <c r="N83" s="126"/>
      <c r="O83" s="126"/>
      <c r="P83" s="126"/>
      <c r="Q83" s="126"/>
      <c r="R83" s="126"/>
      <c r="S83" s="126"/>
      <c r="T83" s="126"/>
      <c r="U83" s="126"/>
      <c r="V83" s="126"/>
      <c r="W83" s="126"/>
      <c r="X83" s="126"/>
      <c r="Y83" s="126"/>
      <c r="Z83" s="119"/>
    </row>
    <row r="84" spans="1:27" ht="20.100000000000001" hidden="1" customHeight="1" x14ac:dyDescent="0.15">
      <c r="A84" s="92"/>
      <c r="B84" s="92"/>
      <c r="C84" s="119"/>
      <c r="D84" s="119"/>
      <c r="E84" s="120"/>
      <c r="F84" s="120"/>
      <c r="G84" s="120"/>
      <c r="H84" s="120"/>
      <c r="I84" s="130"/>
      <c r="J84" s="131"/>
      <c r="K84" s="131"/>
      <c r="L84" s="131"/>
      <c r="M84" s="131"/>
      <c r="N84" s="131"/>
      <c r="O84" s="131"/>
      <c r="P84" s="131"/>
      <c r="Q84" s="131"/>
      <c r="R84" s="131"/>
      <c r="S84" s="131"/>
      <c r="T84" s="131"/>
      <c r="U84" s="131"/>
      <c r="V84" s="131"/>
      <c r="W84" s="131"/>
      <c r="X84" s="131"/>
      <c r="Y84" s="131"/>
      <c r="Z84" s="119"/>
    </row>
    <row r="85" spans="1:27" ht="20.100000000000001" hidden="1" customHeight="1" x14ac:dyDescent="0.15">
      <c r="A85" s="92"/>
      <c r="B85" s="92"/>
      <c r="C85" s="124"/>
      <c r="D85" s="124"/>
      <c r="E85" s="125"/>
      <c r="F85" s="125"/>
      <c r="G85" s="125"/>
      <c r="H85" s="125"/>
      <c r="I85" s="148"/>
      <c r="J85" s="148"/>
      <c r="K85" s="148"/>
      <c r="L85" s="148"/>
      <c r="M85" s="148"/>
      <c r="N85" s="126"/>
      <c r="O85" s="126"/>
      <c r="P85" s="126"/>
      <c r="Q85" s="126"/>
      <c r="R85" s="126"/>
      <c r="S85" s="126"/>
      <c r="T85" s="126"/>
      <c r="U85" s="126"/>
      <c r="V85" s="126"/>
      <c r="W85" s="126"/>
      <c r="X85" s="126"/>
      <c r="Y85" s="126"/>
      <c r="Z85" s="119"/>
    </row>
    <row r="86" spans="1:27" ht="20.100000000000001" hidden="1" customHeight="1" x14ac:dyDescent="0.15">
      <c r="A86" s="92"/>
      <c r="B86" s="92"/>
      <c r="C86" s="119"/>
      <c r="D86" s="119"/>
      <c r="E86" s="120"/>
      <c r="F86" s="120"/>
      <c r="G86" s="120"/>
      <c r="H86" s="120"/>
      <c r="I86" s="130"/>
      <c r="J86" s="131"/>
      <c r="K86" s="131"/>
      <c r="L86" s="131"/>
      <c r="M86" s="131"/>
      <c r="N86" s="131"/>
      <c r="O86" s="131"/>
      <c r="P86" s="131"/>
      <c r="Q86" s="131"/>
      <c r="R86" s="131"/>
      <c r="S86" s="131"/>
      <c r="T86" s="131"/>
      <c r="U86" s="131"/>
      <c r="V86" s="131"/>
      <c r="W86" s="131"/>
      <c r="X86" s="131"/>
      <c r="Y86" s="131"/>
      <c r="Z86" s="119"/>
    </row>
    <row r="87" spans="1:27" ht="20.100000000000001" hidden="1" customHeight="1" x14ac:dyDescent="0.15">
      <c r="A87" s="92"/>
      <c r="B87" s="92"/>
      <c r="C87" s="119"/>
      <c r="D87" s="119"/>
      <c r="E87" s="120"/>
      <c r="F87" s="120"/>
      <c r="G87" s="120"/>
      <c r="H87" s="120"/>
      <c r="I87" s="151"/>
      <c r="J87" s="151"/>
      <c r="K87" s="152"/>
      <c r="L87" s="152"/>
      <c r="M87" s="152"/>
      <c r="N87" s="151"/>
      <c r="O87" s="151"/>
      <c r="P87" s="151"/>
      <c r="Q87" s="151"/>
      <c r="R87" s="151"/>
      <c r="S87" s="151"/>
      <c r="T87" s="151"/>
      <c r="U87" s="151"/>
      <c r="V87" s="151"/>
      <c r="W87" s="151"/>
      <c r="X87" s="151"/>
      <c r="Y87" s="151"/>
      <c r="Z87" s="119"/>
    </row>
    <row r="88" spans="1:27" ht="20.100000000000001" hidden="1" customHeight="1" x14ac:dyDescent="0.15">
      <c r="A88" s="92"/>
      <c r="B88" s="92"/>
      <c r="C88" s="119"/>
      <c r="D88" s="119"/>
      <c r="E88" s="119"/>
      <c r="F88" s="119"/>
      <c r="G88" s="119"/>
      <c r="H88" s="119"/>
      <c r="I88" s="151"/>
      <c r="J88" s="151"/>
      <c r="K88" s="151"/>
      <c r="L88" s="151"/>
      <c r="M88" s="151"/>
      <c r="N88" s="151"/>
      <c r="O88" s="151"/>
      <c r="P88" s="151"/>
      <c r="Q88" s="151"/>
      <c r="R88" s="151"/>
      <c r="S88" s="151"/>
      <c r="T88" s="151"/>
      <c r="U88" s="151"/>
      <c r="V88" s="151"/>
      <c r="W88" s="151"/>
      <c r="X88" s="151"/>
      <c r="Y88" s="151"/>
      <c r="Z88" s="119"/>
    </row>
    <row r="89" spans="1:27" ht="20.100000000000001" hidden="1" customHeight="1" x14ac:dyDescent="0.15">
      <c r="A89" s="92"/>
      <c r="B89" s="92"/>
      <c r="C89" s="119"/>
      <c r="D89" s="119"/>
      <c r="E89" s="119"/>
      <c r="F89" s="119"/>
      <c r="G89" s="119"/>
      <c r="H89" s="119"/>
      <c r="I89" s="151"/>
      <c r="J89" s="151"/>
      <c r="K89" s="151"/>
      <c r="L89" s="151"/>
      <c r="M89" s="151"/>
      <c r="N89" s="151"/>
      <c r="O89" s="151"/>
      <c r="P89" s="151"/>
      <c r="Q89" s="151"/>
      <c r="R89" s="151"/>
      <c r="S89" s="151"/>
      <c r="T89" s="151"/>
      <c r="U89" s="151"/>
      <c r="V89" s="151"/>
      <c r="W89" s="151"/>
      <c r="X89" s="151"/>
      <c r="Y89" s="151"/>
      <c r="Z89" s="119"/>
    </row>
    <row r="90" spans="1:27" ht="20.100000000000001" hidden="1" customHeight="1" x14ac:dyDescent="0.15">
      <c r="A90" s="137"/>
      <c r="B90" s="92"/>
      <c r="C90" s="119"/>
      <c r="D90" s="119"/>
      <c r="E90" s="119"/>
      <c r="F90" s="119"/>
      <c r="G90" s="119"/>
      <c r="H90" s="119"/>
      <c r="I90" s="151"/>
      <c r="J90" s="151"/>
      <c r="K90" s="151"/>
      <c r="L90" s="151"/>
      <c r="M90" s="151"/>
      <c r="N90" s="151"/>
      <c r="O90" s="151"/>
      <c r="P90" s="151"/>
      <c r="Q90" s="151"/>
      <c r="R90" s="151"/>
      <c r="S90" s="151"/>
      <c r="T90" s="151"/>
      <c r="U90" s="151"/>
      <c r="V90" s="151"/>
      <c r="W90" s="151"/>
      <c r="X90" s="151"/>
      <c r="Y90" s="151"/>
      <c r="Z90" s="129"/>
      <c r="AA90" s="129"/>
    </row>
    <row r="91" spans="1:27" ht="20.100000000000001" hidden="1" customHeight="1" x14ac:dyDescent="0.15">
      <c r="A91" s="137"/>
      <c r="B91" s="92"/>
      <c r="C91" s="119"/>
      <c r="D91" s="119"/>
      <c r="E91" s="119"/>
      <c r="F91" s="119"/>
      <c r="G91" s="119"/>
      <c r="H91" s="119"/>
      <c r="I91" s="151"/>
      <c r="J91" s="151"/>
      <c r="K91" s="151"/>
      <c r="L91" s="151"/>
      <c r="M91" s="151"/>
      <c r="N91" s="151"/>
      <c r="O91" s="151"/>
      <c r="P91" s="151"/>
      <c r="Q91" s="151"/>
      <c r="R91" s="151"/>
      <c r="S91" s="151"/>
      <c r="T91" s="151"/>
      <c r="U91" s="151"/>
      <c r="V91" s="151"/>
      <c r="W91" s="151"/>
      <c r="X91" s="151"/>
      <c r="Y91" s="151"/>
      <c r="Z91" s="129"/>
      <c r="AA91" s="129"/>
    </row>
    <row r="92" spans="1:27" ht="20.100000000000001" hidden="1" customHeight="1" x14ac:dyDescent="0.15">
      <c r="A92" s="137"/>
      <c r="B92" s="92"/>
      <c r="C92" s="119"/>
      <c r="D92" s="119"/>
      <c r="E92" s="119"/>
      <c r="F92" s="119"/>
      <c r="G92" s="119"/>
      <c r="H92" s="119"/>
      <c r="I92" s="151"/>
      <c r="J92" s="151"/>
      <c r="K92" s="151"/>
      <c r="L92" s="151"/>
      <c r="M92" s="151"/>
      <c r="N92" s="151"/>
      <c r="O92" s="151"/>
      <c r="P92" s="151"/>
      <c r="Q92" s="151"/>
      <c r="R92" s="151"/>
      <c r="S92" s="151"/>
      <c r="T92" s="151"/>
      <c r="U92" s="151"/>
      <c r="V92" s="151"/>
      <c r="W92" s="151"/>
      <c r="X92" s="151"/>
      <c r="Y92" s="151"/>
      <c r="Z92" s="129"/>
      <c r="AA92" s="129"/>
    </row>
    <row r="93" spans="1:27" ht="20.100000000000001" hidden="1" customHeight="1" x14ac:dyDescent="0.15">
      <c r="A93" s="137"/>
      <c r="B93" s="92"/>
      <c r="C93" s="119"/>
      <c r="D93" s="119"/>
      <c r="E93" s="119"/>
      <c r="F93" s="119"/>
      <c r="G93" s="119"/>
      <c r="H93" s="119"/>
      <c r="I93" s="151"/>
      <c r="J93" s="151"/>
      <c r="K93" s="151"/>
      <c r="L93" s="151"/>
      <c r="M93" s="151"/>
      <c r="N93" s="151"/>
      <c r="O93" s="151"/>
      <c r="P93" s="151"/>
      <c r="Q93" s="151"/>
      <c r="R93" s="151"/>
      <c r="S93" s="151"/>
      <c r="T93" s="151"/>
      <c r="U93" s="151"/>
      <c r="V93" s="151"/>
      <c r="W93" s="151"/>
      <c r="X93" s="151"/>
      <c r="Y93" s="151"/>
      <c r="Z93" s="129"/>
      <c r="AA93" s="129"/>
    </row>
    <row r="94" spans="1:27" ht="20.100000000000001" hidden="1" customHeight="1" x14ac:dyDescent="0.15">
      <c r="A94" s="137"/>
      <c r="B94" s="92"/>
      <c r="C94" s="119"/>
      <c r="D94" s="119"/>
      <c r="E94" s="119"/>
      <c r="F94" s="119"/>
      <c r="G94" s="119"/>
      <c r="H94" s="119"/>
      <c r="I94" s="151"/>
      <c r="J94" s="151"/>
      <c r="K94" s="151"/>
      <c r="L94" s="151"/>
      <c r="M94" s="151"/>
      <c r="N94" s="151"/>
      <c r="O94" s="151"/>
      <c r="P94" s="151"/>
      <c r="Q94" s="151"/>
      <c r="R94" s="151"/>
      <c r="S94" s="151"/>
      <c r="T94" s="151"/>
      <c r="U94" s="151"/>
      <c r="V94" s="151"/>
      <c r="W94" s="151"/>
      <c r="X94" s="151"/>
      <c r="Y94" s="151"/>
      <c r="Z94" s="129"/>
      <c r="AA94" s="129"/>
    </row>
    <row r="95" spans="1:27" ht="20.100000000000001" hidden="1" customHeight="1" x14ac:dyDescent="0.15">
      <c r="A95" s="137"/>
      <c r="B95" s="92"/>
      <c r="C95" s="119"/>
      <c r="D95" s="119"/>
      <c r="E95" s="119"/>
      <c r="F95" s="119"/>
      <c r="G95" s="119"/>
      <c r="H95" s="119"/>
      <c r="I95" s="151"/>
      <c r="J95" s="151"/>
      <c r="K95" s="151"/>
      <c r="L95" s="151"/>
      <c r="M95" s="151"/>
      <c r="N95" s="151"/>
      <c r="O95" s="151"/>
      <c r="P95" s="151"/>
      <c r="Q95" s="151"/>
      <c r="R95" s="151"/>
      <c r="S95" s="151"/>
      <c r="T95" s="151"/>
      <c r="U95" s="151"/>
      <c r="V95" s="151"/>
      <c r="W95" s="151"/>
      <c r="X95" s="151"/>
      <c r="Y95" s="151"/>
      <c r="Z95" s="129"/>
      <c r="AA95" s="129"/>
    </row>
    <row r="96" spans="1:27" ht="20.100000000000001" hidden="1" customHeight="1" x14ac:dyDescent="0.15">
      <c r="A96" s="137"/>
      <c r="B96" s="92"/>
      <c r="C96" s="119"/>
      <c r="D96" s="119"/>
      <c r="E96" s="119"/>
      <c r="F96" s="119"/>
      <c r="G96" s="119"/>
      <c r="H96" s="119"/>
      <c r="I96" s="151"/>
      <c r="J96" s="151"/>
      <c r="K96" s="151"/>
      <c r="L96" s="151"/>
      <c r="M96" s="151"/>
      <c r="N96" s="151"/>
      <c r="O96" s="151"/>
      <c r="P96" s="151"/>
      <c r="Q96" s="151"/>
      <c r="R96" s="151"/>
      <c r="S96" s="151"/>
      <c r="T96" s="151"/>
      <c r="U96" s="151"/>
      <c r="V96" s="151"/>
      <c r="W96" s="151"/>
      <c r="X96" s="151"/>
      <c r="Y96" s="151"/>
      <c r="Z96" s="129"/>
      <c r="AA96" s="129"/>
    </row>
    <row r="97" spans="1:27" ht="20.100000000000001" hidden="1" customHeight="1" x14ac:dyDescent="0.15">
      <c r="A97" s="137"/>
      <c r="B97" s="92"/>
      <c r="C97" s="119"/>
      <c r="D97" s="119"/>
      <c r="E97" s="119"/>
      <c r="F97" s="119"/>
      <c r="G97" s="119"/>
      <c r="H97" s="119"/>
      <c r="I97" s="151"/>
      <c r="J97" s="151"/>
      <c r="K97" s="151"/>
      <c r="L97" s="151"/>
      <c r="M97" s="151"/>
      <c r="N97" s="151"/>
      <c r="O97" s="151"/>
      <c r="P97" s="151"/>
      <c r="Q97" s="151"/>
      <c r="R97" s="151"/>
      <c r="S97" s="151"/>
      <c r="T97" s="151"/>
      <c r="U97" s="151"/>
      <c r="V97" s="151"/>
      <c r="W97" s="151"/>
      <c r="X97" s="151"/>
      <c r="Y97" s="151"/>
      <c r="Z97" s="129"/>
      <c r="AA97" s="129"/>
    </row>
    <row r="98" spans="1:27" ht="20.100000000000001" hidden="1" customHeight="1" x14ac:dyDescent="0.15">
      <c r="A98" s="137"/>
      <c r="B98" s="92"/>
      <c r="C98" s="119"/>
      <c r="D98" s="119"/>
      <c r="E98" s="119"/>
      <c r="F98" s="119"/>
      <c r="G98" s="119"/>
      <c r="H98" s="119"/>
      <c r="I98" s="151"/>
      <c r="J98" s="151"/>
      <c r="K98" s="151"/>
      <c r="L98" s="151"/>
      <c r="M98" s="151"/>
      <c r="N98" s="151"/>
      <c r="O98" s="151"/>
      <c r="P98" s="151"/>
      <c r="Q98" s="151"/>
      <c r="R98" s="151"/>
      <c r="S98" s="151"/>
      <c r="T98" s="151"/>
      <c r="U98" s="151"/>
      <c r="V98" s="151"/>
      <c r="W98" s="151"/>
      <c r="X98" s="151"/>
      <c r="Y98" s="151"/>
      <c r="Z98" s="129"/>
      <c r="AA98" s="129"/>
    </row>
    <row r="99" spans="1:27" ht="20.100000000000001" hidden="1" customHeight="1" x14ac:dyDescent="0.15">
      <c r="A99" s="137"/>
      <c r="B99" s="92"/>
      <c r="C99" s="119"/>
      <c r="D99" s="119"/>
      <c r="E99" s="119"/>
      <c r="F99" s="119"/>
      <c r="G99" s="119"/>
      <c r="H99" s="119"/>
      <c r="I99" s="151"/>
      <c r="J99" s="151"/>
      <c r="K99" s="151"/>
      <c r="L99" s="151"/>
      <c r="M99" s="151"/>
      <c r="N99" s="151"/>
      <c r="O99" s="151"/>
      <c r="P99" s="151"/>
      <c r="Q99" s="151"/>
      <c r="R99" s="151"/>
      <c r="S99" s="151"/>
      <c r="T99" s="151"/>
      <c r="U99" s="151"/>
      <c r="V99" s="151"/>
      <c r="W99" s="151"/>
      <c r="X99" s="151"/>
      <c r="Y99" s="151"/>
      <c r="Z99" s="129"/>
      <c r="AA99" s="129"/>
    </row>
    <row r="100" spans="1:27" ht="20.100000000000001" hidden="1" customHeight="1" x14ac:dyDescent="0.15">
      <c r="A100" s="137"/>
      <c r="B100" s="92"/>
      <c r="C100" s="119"/>
      <c r="D100" s="119"/>
      <c r="E100" s="119"/>
      <c r="F100" s="119"/>
      <c r="G100" s="119"/>
      <c r="H100" s="119"/>
      <c r="I100" s="151"/>
      <c r="J100" s="151"/>
      <c r="K100" s="151"/>
      <c r="L100" s="151"/>
      <c r="M100" s="151"/>
      <c r="N100" s="151"/>
      <c r="O100" s="151"/>
      <c r="P100" s="151"/>
      <c r="Q100" s="151"/>
      <c r="R100" s="151"/>
      <c r="S100" s="151"/>
      <c r="T100" s="151"/>
      <c r="U100" s="151"/>
      <c r="V100" s="151"/>
      <c r="W100" s="151"/>
      <c r="X100" s="151"/>
      <c r="Y100" s="151"/>
      <c r="Z100" s="129"/>
      <c r="AA100" s="129"/>
    </row>
    <row r="101" spans="1:27" ht="20.100000000000001" hidden="1" customHeight="1" x14ac:dyDescent="0.15">
      <c r="A101" s="137"/>
      <c r="B101" s="92"/>
      <c r="C101" s="119"/>
      <c r="D101" s="119"/>
      <c r="E101" s="119"/>
      <c r="F101" s="119"/>
      <c r="G101" s="119"/>
      <c r="H101" s="119"/>
      <c r="I101" s="151"/>
      <c r="J101" s="151"/>
      <c r="K101" s="151"/>
      <c r="L101" s="151"/>
      <c r="M101" s="151"/>
      <c r="N101" s="151"/>
      <c r="O101" s="151"/>
      <c r="P101" s="151"/>
      <c r="Q101" s="151"/>
      <c r="R101" s="151"/>
      <c r="S101" s="151"/>
      <c r="T101" s="151"/>
      <c r="U101" s="151"/>
      <c r="V101" s="151"/>
      <c r="W101" s="151"/>
      <c r="X101" s="151"/>
      <c r="Y101" s="151"/>
      <c r="Z101" s="129"/>
      <c r="AA101" s="129"/>
    </row>
    <row r="102" spans="1:27" ht="20.100000000000001" hidden="1" customHeight="1" x14ac:dyDescent="0.15">
      <c r="A102" s="137"/>
      <c r="B102" s="92"/>
      <c r="C102" s="119"/>
      <c r="D102" s="119"/>
      <c r="E102" s="119"/>
      <c r="F102" s="119"/>
      <c r="G102" s="119"/>
      <c r="H102" s="119"/>
      <c r="I102" s="151"/>
      <c r="J102" s="151"/>
      <c r="K102" s="151"/>
      <c r="L102" s="151"/>
      <c r="M102" s="151"/>
      <c r="N102" s="151"/>
      <c r="O102" s="151"/>
      <c r="P102" s="151"/>
      <c r="Q102" s="151"/>
      <c r="R102" s="151"/>
      <c r="S102" s="151"/>
      <c r="T102" s="151"/>
      <c r="U102" s="151"/>
      <c r="V102" s="151"/>
      <c r="W102" s="151"/>
      <c r="X102" s="151"/>
      <c r="Y102" s="151"/>
      <c r="Z102" s="129"/>
      <c r="AA102" s="129"/>
    </row>
    <row r="103" spans="1:27" ht="20.100000000000001" hidden="1" customHeight="1" x14ac:dyDescent="0.15">
      <c r="A103" s="137"/>
      <c r="B103" s="92"/>
      <c r="C103" s="119"/>
      <c r="D103" s="119"/>
      <c r="E103" s="119"/>
      <c r="F103" s="119"/>
      <c r="G103" s="119"/>
      <c r="H103" s="119"/>
      <c r="I103" s="151"/>
      <c r="J103" s="151"/>
      <c r="K103" s="151"/>
      <c r="L103" s="151"/>
      <c r="M103" s="151"/>
      <c r="N103" s="151"/>
      <c r="O103" s="151"/>
      <c r="P103" s="151"/>
      <c r="Q103" s="151"/>
      <c r="R103" s="151"/>
      <c r="S103" s="151"/>
      <c r="T103" s="151"/>
      <c r="U103" s="151"/>
      <c r="V103" s="151"/>
      <c r="W103" s="151"/>
      <c r="X103" s="151"/>
      <c r="Y103" s="151"/>
      <c r="Z103" s="129"/>
      <c r="AA103" s="129"/>
    </row>
    <row r="104" spans="1:27" ht="20.100000000000001" hidden="1" customHeight="1" x14ac:dyDescent="0.15">
      <c r="A104" s="137"/>
      <c r="B104" s="92"/>
      <c r="C104" s="119"/>
      <c r="D104" s="119"/>
      <c r="E104" s="119"/>
      <c r="F104" s="119"/>
      <c r="G104" s="119"/>
      <c r="H104" s="119"/>
      <c r="I104" s="151"/>
      <c r="J104" s="151"/>
      <c r="K104" s="151"/>
      <c r="L104" s="151"/>
      <c r="M104" s="151"/>
      <c r="N104" s="151"/>
      <c r="O104" s="151"/>
      <c r="P104" s="151"/>
      <c r="Q104" s="151"/>
      <c r="R104" s="151"/>
      <c r="S104" s="151"/>
      <c r="T104" s="151"/>
      <c r="U104" s="151"/>
      <c r="V104" s="151"/>
      <c r="W104" s="151"/>
      <c r="X104" s="151"/>
      <c r="Y104" s="151"/>
      <c r="Z104" s="129"/>
      <c r="AA104" s="129"/>
    </row>
    <row r="105" spans="1:27" ht="20.100000000000001" hidden="1" customHeight="1" x14ac:dyDescent="0.15">
      <c r="A105" s="137"/>
      <c r="B105" s="92"/>
      <c r="C105" s="119"/>
      <c r="D105" s="119"/>
      <c r="E105" s="119"/>
      <c r="F105" s="119"/>
      <c r="G105" s="119"/>
      <c r="H105" s="119"/>
      <c r="I105" s="151"/>
      <c r="J105" s="151"/>
      <c r="K105" s="151"/>
      <c r="L105" s="151"/>
      <c r="M105" s="151"/>
      <c r="N105" s="151"/>
      <c r="O105" s="151"/>
      <c r="P105" s="151"/>
      <c r="Q105" s="151"/>
      <c r="R105" s="151"/>
      <c r="S105" s="151"/>
      <c r="T105" s="151"/>
      <c r="U105" s="151"/>
      <c r="V105" s="151"/>
      <c r="W105" s="151"/>
      <c r="X105" s="151"/>
      <c r="Y105" s="151"/>
      <c r="Z105" s="129"/>
      <c r="AA105" s="129"/>
    </row>
    <row r="106" spans="1:27" ht="20.100000000000001" hidden="1" customHeight="1" x14ac:dyDescent="0.15">
      <c r="A106" s="137"/>
      <c r="B106" s="92"/>
      <c r="C106" s="119"/>
      <c r="D106" s="119"/>
      <c r="E106" s="119"/>
      <c r="F106" s="119"/>
      <c r="G106" s="119"/>
      <c r="H106" s="119"/>
      <c r="I106" s="151"/>
      <c r="J106" s="151"/>
      <c r="K106" s="151"/>
      <c r="L106" s="151"/>
      <c r="M106" s="151"/>
      <c r="N106" s="151"/>
      <c r="O106" s="151"/>
      <c r="P106" s="151"/>
      <c r="Q106" s="151"/>
      <c r="R106" s="151"/>
      <c r="S106" s="151"/>
      <c r="T106" s="151"/>
      <c r="U106" s="151"/>
      <c r="V106" s="151"/>
      <c r="W106" s="151"/>
      <c r="X106" s="151"/>
      <c r="Y106" s="151"/>
      <c r="Z106" s="129"/>
      <c r="AA106" s="129"/>
    </row>
    <row r="107" spans="1:27" ht="20.100000000000001" hidden="1" customHeight="1" x14ac:dyDescent="0.15">
      <c r="A107" s="137"/>
      <c r="B107" s="92"/>
      <c r="C107" s="119"/>
      <c r="D107" s="119"/>
      <c r="E107" s="119"/>
      <c r="F107" s="119"/>
      <c r="G107" s="119"/>
      <c r="H107" s="119"/>
      <c r="I107" s="151"/>
      <c r="J107" s="151"/>
      <c r="K107" s="151"/>
      <c r="L107" s="151"/>
      <c r="M107" s="151"/>
      <c r="N107" s="151"/>
      <c r="O107" s="151"/>
      <c r="P107" s="151"/>
      <c r="Q107" s="151"/>
      <c r="R107" s="151"/>
      <c r="S107" s="151"/>
      <c r="T107" s="151"/>
      <c r="U107" s="151"/>
      <c r="V107" s="151"/>
      <c r="W107" s="151"/>
      <c r="X107" s="151"/>
      <c r="Y107" s="151"/>
      <c r="Z107" s="129"/>
      <c r="AA107" s="129"/>
    </row>
    <row r="108" spans="1:27" ht="20.100000000000001" customHeight="1" x14ac:dyDescent="0.15">
      <c r="A108" s="137"/>
      <c r="B108" s="92"/>
      <c r="C108" s="119"/>
      <c r="D108" s="119"/>
      <c r="E108" s="119"/>
      <c r="F108" s="119"/>
      <c r="G108" s="119"/>
      <c r="H108" s="119"/>
      <c r="I108" s="151"/>
      <c r="J108" s="151"/>
      <c r="K108" s="151"/>
      <c r="L108" s="151"/>
      <c r="M108" s="151"/>
      <c r="N108" s="151"/>
      <c r="O108" s="151"/>
      <c r="P108" s="151"/>
      <c r="Q108" s="151"/>
      <c r="R108" s="151"/>
      <c r="S108" s="151"/>
      <c r="T108" s="151"/>
      <c r="U108" s="151"/>
      <c r="V108" s="151"/>
      <c r="W108" s="151"/>
      <c r="X108" s="151"/>
      <c r="Y108" s="151"/>
      <c r="Z108" s="129"/>
      <c r="AA108" s="129"/>
    </row>
    <row r="109" spans="1:27" ht="19.899999999999999" customHeight="1" x14ac:dyDescent="0.15">
      <c r="A109" s="92"/>
      <c r="B109" s="92"/>
      <c r="C109" s="153" t="s">
        <v>164</v>
      </c>
      <c r="D109" s="154"/>
      <c r="E109" s="154"/>
      <c r="F109" s="154"/>
      <c r="G109" s="154"/>
      <c r="H109" s="155"/>
    </row>
    <row r="110" spans="1:27" ht="15" customHeight="1" x14ac:dyDescent="0.15">
      <c r="A110" s="92"/>
      <c r="B110" s="92"/>
      <c r="C110" s="156"/>
      <c r="D110" s="157"/>
      <c r="E110" s="157"/>
      <c r="F110" s="157"/>
      <c r="G110" s="157"/>
      <c r="H110" s="157"/>
      <c r="I110" s="158"/>
      <c r="J110" s="158"/>
      <c r="K110" s="159"/>
      <c r="L110" s="159"/>
      <c r="M110" s="159"/>
      <c r="N110" s="158"/>
      <c r="O110" s="158"/>
      <c r="P110" s="158"/>
      <c r="Q110" s="158"/>
      <c r="R110" s="158"/>
      <c r="S110" s="158"/>
      <c r="T110" s="158"/>
      <c r="U110" s="158"/>
      <c r="V110" s="158"/>
      <c r="W110" s="158"/>
      <c r="X110" s="158"/>
      <c r="Y110" s="158"/>
      <c r="Z110" s="160"/>
    </row>
    <row r="111" spans="1:27" ht="19.899999999999999" customHeight="1" x14ac:dyDescent="0.15">
      <c r="A111" s="92"/>
      <c r="B111" s="92"/>
      <c r="C111" s="156"/>
      <c r="D111" s="161" t="s">
        <v>193</v>
      </c>
      <c r="E111" s="161"/>
      <c r="F111" s="161"/>
      <c r="G111" s="161"/>
      <c r="H111" s="161"/>
      <c r="I111" s="161"/>
      <c r="J111" s="161"/>
      <c r="K111" s="162"/>
      <c r="L111" s="162"/>
      <c r="M111" s="162"/>
      <c r="N111" s="161"/>
      <c r="O111" s="161"/>
      <c r="P111" s="161"/>
      <c r="Q111" s="161"/>
      <c r="R111" s="161"/>
      <c r="S111" s="161"/>
      <c r="T111" s="161"/>
      <c r="U111" s="161"/>
      <c r="V111" s="161"/>
      <c r="W111" s="161"/>
      <c r="X111" s="161"/>
      <c r="Y111" s="161"/>
      <c r="Z111" s="121"/>
    </row>
    <row r="112" spans="1:27" ht="19.899999999999999" customHeight="1" x14ac:dyDescent="0.15">
      <c r="A112" s="92">
        <f>IF(TRIM($I112)="", 1001, 0)</f>
        <v>1001</v>
      </c>
      <c r="B112" s="92"/>
      <c r="C112" s="123"/>
      <c r="D112" s="124">
        <v>1</v>
      </c>
      <c r="E112" s="125" t="s">
        <v>8</v>
      </c>
      <c r="F112" s="125"/>
      <c r="G112" s="125"/>
      <c r="H112" s="125"/>
      <c r="I112" s="66"/>
      <c r="J112" s="66"/>
      <c r="K112" s="66"/>
      <c r="L112" s="66"/>
      <c r="M112" s="66"/>
      <c r="N112" s="66"/>
      <c r="O112" s="66"/>
      <c r="P112" s="66"/>
      <c r="Q112" s="66"/>
      <c r="R112" s="66"/>
      <c r="S112" s="66"/>
      <c r="T112" s="66"/>
      <c r="U112" s="66"/>
      <c r="V112" s="66"/>
      <c r="W112" s="66"/>
      <c r="X112" s="66"/>
      <c r="Y112" s="66"/>
      <c r="Z112" s="121"/>
    </row>
    <row r="113" spans="1:27" ht="19.899999999999999" customHeight="1" x14ac:dyDescent="0.15">
      <c r="A113" s="92"/>
      <c r="B113" s="92"/>
      <c r="C113" s="123"/>
      <c r="D113" s="124"/>
      <c r="E113" s="120"/>
      <c r="F113" s="120"/>
      <c r="G113" s="120"/>
      <c r="H113" s="120"/>
      <c r="I113" s="136"/>
      <c r="J113" s="131" t="s">
        <v>105</v>
      </c>
      <c r="K113" s="163"/>
      <c r="L113" s="163"/>
      <c r="M113" s="163"/>
      <c r="N113" s="131"/>
      <c r="O113" s="131"/>
      <c r="P113" s="131"/>
      <c r="Q113" s="131"/>
      <c r="R113" s="131"/>
      <c r="S113" s="131"/>
      <c r="T113" s="131"/>
      <c r="U113" s="131"/>
      <c r="V113" s="131"/>
      <c r="W113" s="131"/>
      <c r="X113" s="131"/>
      <c r="Y113" s="131"/>
      <c r="Z113" s="121"/>
    </row>
    <row r="114" spans="1:27" ht="19.899999999999999" customHeight="1" x14ac:dyDescent="0.15">
      <c r="A114" s="92">
        <f>IF(TRIM($I114)="", 1001, 0)</f>
        <v>1001</v>
      </c>
      <c r="B114" s="92"/>
      <c r="C114" s="123"/>
      <c r="D114" s="124">
        <v>2</v>
      </c>
      <c r="E114" s="125" t="s">
        <v>46</v>
      </c>
      <c r="F114" s="125"/>
      <c r="G114" s="125"/>
      <c r="H114" s="125"/>
      <c r="I114" s="66"/>
      <c r="J114" s="66"/>
      <c r="K114" s="66"/>
      <c r="L114" s="66"/>
      <c r="M114" s="66"/>
      <c r="N114" s="66"/>
      <c r="O114" s="66"/>
      <c r="P114" s="66"/>
      <c r="Q114" s="66"/>
      <c r="R114" s="66"/>
      <c r="S114" s="66"/>
      <c r="T114" s="66"/>
      <c r="U114" s="66"/>
      <c r="V114" s="66"/>
      <c r="W114" s="66"/>
      <c r="X114" s="66"/>
      <c r="Y114" s="66"/>
      <c r="Z114" s="121"/>
    </row>
    <row r="115" spans="1:27" ht="19.899999999999999" customHeight="1" x14ac:dyDescent="0.15">
      <c r="A115" s="92"/>
      <c r="B115" s="92"/>
      <c r="C115" s="123"/>
      <c r="D115" s="124"/>
      <c r="E115" s="120"/>
      <c r="F115" s="120"/>
      <c r="G115" s="120"/>
      <c r="H115" s="120"/>
      <c r="I115" s="136"/>
      <c r="J115" s="131" t="s">
        <v>37</v>
      </c>
      <c r="K115" s="163"/>
      <c r="L115" s="163"/>
      <c r="M115" s="163"/>
      <c r="N115" s="131"/>
      <c r="O115" s="131"/>
      <c r="P115" s="131"/>
      <c r="Q115" s="131"/>
      <c r="R115" s="131"/>
      <c r="S115" s="131"/>
      <c r="T115" s="131"/>
      <c r="U115" s="131"/>
      <c r="V115" s="131"/>
      <c r="W115" s="131"/>
      <c r="X115" s="131"/>
      <c r="Y115" s="131"/>
      <c r="Z115" s="121"/>
    </row>
    <row r="116" spans="1:27" ht="19.899999999999999" customHeight="1" x14ac:dyDescent="0.15">
      <c r="A116" s="92">
        <f>IF(TRIM($I116)="", 1001, 0)</f>
        <v>1001</v>
      </c>
      <c r="B116" s="92"/>
      <c r="C116" s="123"/>
      <c r="D116" s="124">
        <v>3</v>
      </c>
      <c r="E116" s="125" t="s">
        <v>47</v>
      </c>
      <c r="F116" s="125"/>
      <c r="G116" s="125"/>
      <c r="H116" s="125"/>
      <c r="I116" s="66"/>
      <c r="J116" s="66"/>
      <c r="K116" s="66"/>
      <c r="L116" s="66"/>
      <c r="M116" s="66"/>
      <c r="N116" s="66"/>
      <c r="O116" s="66"/>
      <c r="P116" s="66"/>
      <c r="Q116" s="66"/>
      <c r="R116" s="66"/>
      <c r="S116" s="66"/>
      <c r="T116" s="66"/>
      <c r="U116" s="66"/>
      <c r="V116" s="66"/>
      <c r="W116" s="66"/>
      <c r="X116" s="66"/>
      <c r="Y116" s="66"/>
      <c r="Z116" s="121"/>
    </row>
    <row r="117" spans="1:27" ht="19.899999999999999" customHeight="1" x14ac:dyDescent="0.15">
      <c r="A117" s="92"/>
      <c r="B117" s="92"/>
      <c r="C117" s="123"/>
      <c r="D117" s="119"/>
      <c r="E117" s="120"/>
      <c r="F117" s="120"/>
      <c r="G117" s="120"/>
      <c r="H117" s="120"/>
      <c r="I117" s="136"/>
      <c r="J117" s="131" t="s">
        <v>38</v>
      </c>
      <c r="K117" s="163"/>
      <c r="L117" s="163"/>
      <c r="M117" s="163"/>
      <c r="N117" s="131"/>
      <c r="O117" s="131"/>
      <c r="P117" s="131"/>
      <c r="Q117" s="131"/>
      <c r="R117" s="131"/>
      <c r="S117" s="131"/>
      <c r="T117" s="131"/>
      <c r="U117" s="131"/>
      <c r="V117" s="131"/>
      <c r="W117" s="131"/>
      <c r="X117" s="131"/>
      <c r="Y117" s="131"/>
      <c r="Z117" s="121"/>
    </row>
    <row r="118" spans="1:27" ht="19.899999999999999" customHeight="1" x14ac:dyDescent="0.15">
      <c r="A118" s="92">
        <f>IF(NOT(AND(I118&lt;&gt;"",ISNUMBER(VALUE(SUBSTITUTE(I118,"-",""))))), 1001, 0)</f>
        <v>1001</v>
      </c>
      <c r="B118" s="92"/>
      <c r="C118" s="123"/>
      <c r="D118" s="124">
        <v>4</v>
      </c>
      <c r="E118" s="125" t="s">
        <v>169</v>
      </c>
      <c r="F118" s="125"/>
      <c r="G118" s="125"/>
      <c r="H118" s="125"/>
      <c r="I118" s="66"/>
      <c r="J118" s="66"/>
      <c r="K118" s="66"/>
      <c r="L118" s="66"/>
      <c r="M118" s="66"/>
      <c r="N118" s="119"/>
      <c r="O118" s="119"/>
      <c r="P118" s="119"/>
      <c r="Q118" s="119"/>
      <c r="R118" s="119"/>
      <c r="S118" s="119"/>
      <c r="T118" s="119"/>
      <c r="U118" s="119"/>
      <c r="V118" s="119"/>
      <c r="W118" s="119"/>
      <c r="X118" s="119"/>
      <c r="Y118" s="119"/>
      <c r="Z118" s="121"/>
    </row>
    <row r="119" spans="1:27" ht="19.899999999999999" customHeight="1" x14ac:dyDescent="0.15">
      <c r="A119" s="92"/>
      <c r="B119" s="92"/>
      <c r="C119" s="118"/>
      <c r="D119" s="119"/>
      <c r="E119" s="120"/>
      <c r="F119" s="120"/>
      <c r="G119" s="120"/>
      <c r="H119" s="120"/>
      <c r="I119" s="136"/>
      <c r="J119" s="131" t="s">
        <v>192</v>
      </c>
      <c r="K119" s="131"/>
      <c r="L119" s="131"/>
      <c r="M119" s="131"/>
      <c r="N119" s="131"/>
      <c r="O119" s="131"/>
      <c r="P119" s="131"/>
      <c r="Q119" s="131"/>
      <c r="R119" s="131"/>
      <c r="S119" s="131"/>
      <c r="T119" s="131"/>
      <c r="U119" s="131"/>
      <c r="V119" s="131"/>
      <c r="W119" s="131"/>
      <c r="X119" s="131"/>
      <c r="Y119" s="131"/>
      <c r="Z119" s="121"/>
    </row>
    <row r="120" spans="1:27" ht="19.899999999999999" customHeight="1" x14ac:dyDescent="0.15">
      <c r="A120" s="92">
        <f>IF(AND(TRIM($I120)&lt;&gt;"",NOT(ISNUMBER(VALUE(SUBSTITUTE($I120,"-",""))))), 1001, 0)</f>
        <v>0</v>
      </c>
      <c r="B120" s="92"/>
      <c r="C120" s="123"/>
      <c r="D120" s="124">
        <v>5</v>
      </c>
      <c r="E120" s="125" t="s">
        <v>7</v>
      </c>
      <c r="F120" s="125"/>
      <c r="G120" s="125"/>
      <c r="H120" s="125"/>
      <c r="I120" s="66"/>
      <c r="J120" s="66"/>
      <c r="K120" s="66"/>
      <c r="L120" s="66"/>
      <c r="M120" s="66"/>
      <c r="N120" s="119"/>
      <c r="O120" s="119"/>
      <c r="P120" s="119"/>
      <c r="Q120" s="119"/>
      <c r="R120" s="119"/>
      <c r="S120" s="119"/>
      <c r="T120" s="119"/>
      <c r="U120" s="119"/>
      <c r="V120" s="119"/>
      <c r="W120" s="119"/>
      <c r="X120" s="119"/>
      <c r="Y120" s="119"/>
      <c r="Z120" s="121"/>
    </row>
    <row r="121" spans="1:27" ht="19.899999999999999" customHeight="1" x14ac:dyDescent="0.15">
      <c r="A121" s="92"/>
      <c r="B121" s="92"/>
      <c r="C121" s="118"/>
      <c r="D121" s="119"/>
      <c r="E121" s="120"/>
      <c r="F121" s="120"/>
      <c r="G121" s="120"/>
      <c r="H121" s="120"/>
      <c r="I121" s="136"/>
      <c r="J121" s="131" t="s">
        <v>172</v>
      </c>
      <c r="K121" s="131"/>
      <c r="L121" s="131"/>
      <c r="M121" s="131"/>
      <c r="N121" s="131"/>
      <c r="O121" s="131"/>
      <c r="P121" s="131"/>
      <c r="Q121" s="131"/>
      <c r="R121" s="131"/>
      <c r="S121" s="131"/>
      <c r="T121" s="131"/>
      <c r="U121" s="131"/>
      <c r="V121" s="131"/>
      <c r="W121" s="131"/>
      <c r="X121" s="131"/>
      <c r="Y121" s="131"/>
      <c r="Z121" s="121"/>
    </row>
    <row r="122" spans="1:27" ht="19.899999999999999" customHeight="1" x14ac:dyDescent="0.15">
      <c r="A122" s="92"/>
      <c r="B122" s="92"/>
      <c r="C122" s="123"/>
      <c r="D122" s="124">
        <v>6</v>
      </c>
      <c r="E122" s="125" t="s">
        <v>36</v>
      </c>
      <c r="F122" s="125"/>
      <c r="G122" s="125"/>
      <c r="H122" s="125"/>
      <c r="I122" s="66"/>
      <c r="J122" s="66"/>
      <c r="K122" s="66"/>
      <c r="L122" s="66"/>
      <c r="M122" s="66"/>
      <c r="N122" s="66"/>
      <c r="O122" s="66"/>
      <c r="P122" s="66"/>
      <c r="Q122" s="66"/>
      <c r="R122" s="66"/>
      <c r="S122" s="66"/>
      <c r="T122" s="66"/>
      <c r="U122" s="66"/>
      <c r="V122" s="66"/>
      <c r="W122" s="66"/>
      <c r="X122" s="66"/>
      <c r="Y122" s="66"/>
      <c r="Z122" s="121"/>
    </row>
    <row r="123" spans="1:27" ht="19.899999999999999" customHeight="1" x14ac:dyDescent="0.15">
      <c r="A123" s="92"/>
      <c r="B123" s="92"/>
      <c r="C123" s="118"/>
      <c r="D123" s="119"/>
      <c r="E123" s="119"/>
      <c r="F123" s="119"/>
      <c r="G123" s="119"/>
      <c r="H123" s="119"/>
      <c r="I123" s="130"/>
      <c r="J123" s="131" t="s">
        <v>187</v>
      </c>
      <c r="K123" s="163"/>
      <c r="L123" s="163"/>
      <c r="M123" s="163"/>
      <c r="N123" s="131"/>
      <c r="O123" s="131"/>
      <c r="P123" s="131"/>
      <c r="Q123" s="131"/>
      <c r="R123" s="131"/>
      <c r="S123" s="131"/>
      <c r="T123" s="131"/>
      <c r="U123" s="131"/>
      <c r="V123" s="131"/>
      <c r="W123" s="131"/>
      <c r="X123" s="131"/>
      <c r="Y123" s="131"/>
      <c r="Z123" s="121"/>
    </row>
    <row r="124" spans="1:27" ht="20.100000000000001" customHeight="1" x14ac:dyDescent="0.15">
      <c r="A124" s="92"/>
      <c r="B124" s="92"/>
      <c r="C124" s="164"/>
      <c r="D124" s="139"/>
      <c r="E124" s="139"/>
      <c r="F124" s="139"/>
      <c r="G124" s="139"/>
      <c r="H124" s="139"/>
      <c r="I124" s="165"/>
      <c r="J124" s="165"/>
      <c r="K124" s="166"/>
      <c r="L124" s="166"/>
      <c r="M124" s="166"/>
      <c r="N124" s="165"/>
      <c r="O124" s="165"/>
      <c r="P124" s="165"/>
      <c r="Q124" s="165"/>
      <c r="R124" s="165"/>
      <c r="S124" s="165"/>
      <c r="T124" s="165"/>
      <c r="U124" s="165"/>
      <c r="V124" s="165"/>
      <c r="W124" s="165"/>
      <c r="X124" s="165"/>
      <c r="Y124" s="165"/>
      <c r="Z124" s="167"/>
    </row>
    <row r="125" spans="1:27" ht="20.100000000000001" customHeight="1" x14ac:dyDescent="0.15">
      <c r="A125" s="92"/>
      <c r="B125" s="92"/>
      <c r="C125" s="119"/>
      <c r="D125" s="119"/>
      <c r="E125" s="119"/>
      <c r="F125" s="119"/>
      <c r="G125" s="119"/>
      <c r="H125" s="119"/>
      <c r="I125" s="129"/>
      <c r="J125" s="129"/>
      <c r="K125" s="129"/>
      <c r="L125" s="129"/>
      <c r="M125" s="129"/>
      <c r="N125" s="129"/>
      <c r="O125" s="129"/>
      <c r="P125" s="129"/>
      <c r="Q125" s="129"/>
      <c r="R125" s="129"/>
      <c r="S125" s="129"/>
      <c r="T125" s="129"/>
      <c r="U125" s="129"/>
      <c r="V125" s="129"/>
      <c r="W125" s="129"/>
      <c r="X125" s="129"/>
      <c r="Y125" s="129"/>
      <c r="Z125" s="119"/>
    </row>
    <row r="126" spans="1:27" ht="15.75" hidden="1" customHeight="1" x14ac:dyDescent="0.15">
      <c r="A126" s="92"/>
      <c r="B126" s="92"/>
      <c r="C126" s="119"/>
      <c r="D126" s="119"/>
      <c r="E126" s="119"/>
      <c r="F126" s="119"/>
      <c r="G126" s="119"/>
      <c r="H126" s="119"/>
      <c r="I126" s="129"/>
      <c r="J126" s="129"/>
      <c r="K126" s="129"/>
      <c r="L126" s="129"/>
      <c r="M126" s="129"/>
      <c r="N126" s="129"/>
      <c r="O126" s="129"/>
      <c r="P126" s="129"/>
      <c r="Q126" s="129"/>
      <c r="R126" s="129"/>
      <c r="S126" s="129"/>
      <c r="T126" s="129"/>
      <c r="U126" s="129"/>
      <c r="V126" s="129"/>
      <c r="W126" s="129"/>
      <c r="X126" s="129"/>
      <c r="Y126" s="129"/>
      <c r="Z126" s="119"/>
    </row>
    <row r="127" spans="1:27" ht="15.75" hidden="1" customHeight="1" x14ac:dyDescent="0.15">
      <c r="A127" s="137"/>
      <c r="B127" s="92"/>
      <c r="C127" s="119"/>
      <c r="D127" s="119"/>
      <c r="E127" s="119"/>
      <c r="F127" s="119"/>
      <c r="G127" s="119"/>
      <c r="H127" s="119"/>
      <c r="I127" s="129"/>
      <c r="J127" s="129"/>
      <c r="K127" s="129"/>
      <c r="L127" s="129"/>
      <c r="M127" s="129"/>
      <c r="N127" s="129"/>
      <c r="O127" s="129"/>
      <c r="P127" s="129"/>
      <c r="Q127" s="129"/>
      <c r="R127" s="129"/>
      <c r="S127" s="129"/>
      <c r="T127" s="129"/>
      <c r="U127" s="129"/>
      <c r="V127" s="129"/>
      <c r="W127" s="129"/>
      <c r="X127" s="129"/>
      <c r="Y127" s="129"/>
      <c r="Z127" s="129"/>
      <c r="AA127" s="129"/>
    </row>
    <row r="128" spans="1:27" ht="15.75" hidden="1" customHeight="1" x14ac:dyDescent="0.15">
      <c r="A128" s="137"/>
      <c r="B128" s="92"/>
      <c r="C128" s="119"/>
      <c r="D128" s="119"/>
      <c r="E128" s="119"/>
      <c r="F128" s="119"/>
      <c r="G128" s="119"/>
      <c r="H128" s="119"/>
      <c r="I128" s="129"/>
      <c r="J128" s="129"/>
      <c r="K128" s="129"/>
      <c r="L128" s="129"/>
      <c r="M128" s="129"/>
      <c r="N128" s="129"/>
      <c r="O128" s="129"/>
      <c r="P128" s="129"/>
      <c r="Q128" s="129"/>
      <c r="R128" s="129"/>
      <c r="S128" s="129"/>
      <c r="T128" s="129"/>
      <c r="U128" s="129"/>
      <c r="V128" s="129"/>
      <c r="W128" s="129"/>
      <c r="X128" s="129"/>
      <c r="Y128" s="129"/>
      <c r="Z128" s="129"/>
      <c r="AA128" s="129"/>
    </row>
    <row r="129" spans="1:27" ht="15.75" hidden="1" customHeight="1" x14ac:dyDescent="0.15">
      <c r="A129" s="137"/>
      <c r="B129" s="92"/>
      <c r="C129" s="119"/>
      <c r="D129" s="119"/>
      <c r="E129" s="119"/>
      <c r="F129" s="119"/>
      <c r="G129" s="119"/>
      <c r="H129" s="119"/>
      <c r="I129" s="129"/>
      <c r="J129" s="129"/>
      <c r="K129" s="129"/>
      <c r="L129" s="129"/>
      <c r="M129" s="129"/>
      <c r="N129" s="129"/>
      <c r="O129" s="129"/>
      <c r="P129" s="129"/>
      <c r="Q129" s="129"/>
      <c r="R129" s="129"/>
      <c r="S129" s="129"/>
      <c r="T129" s="129"/>
      <c r="U129" s="129"/>
      <c r="V129" s="129"/>
      <c r="W129" s="129"/>
      <c r="X129" s="129"/>
      <c r="Y129" s="129"/>
      <c r="Z129" s="129"/>
      <c r="AA129" s="129"/>
    </row>
    <row r="130" spans="1:27" ht="15.75" hidden="1" customHeight="1" x14ac:dyDescent="0.15">
      <c r="A130" s="137"/>
      <c r="B130" s="92"/>
      <c r="C130" s="119"/>
      <c r="D130" s="119"/>
      <c r="E130" s="119"/>
      <c r="F130" s="119"/>
      <c r="G130" s="119"/>
      <c r="H130" s="119"/>
      <c r="I130" s="129"/>
      <c r="J130" s="129"/>
      <c r="K130" s="129"/>
      <c r="L130" s="129"/>
      <c r="M130" s="129"/>
      <c r="N130" s="129"/>
      <c r="O130" s="129"/>
      <c r="P130" s="129"/>
      <c r="Q130" s="129"/>
      <c r="R130" s="129"/>
      <c r="S130" s="129"/>
      <c r="T130" s="129"/>
      <c r="U130" s="129"/>
      <c r="V130" s="129"/>
      <c r="W130" s="129"/>
      <c r="X130" s="129"/>
      <c r="Y130" s="129"/>
      <c r="Z130" s="129"/>
      <c r="AA130" s="129"/>
    </row>
    <row r="131" spans="1:27" ht="15.75" hidden="1" customHeight="1" x14ac:dyDescent="0.15">
      <c r="A131" s="137"/>
      <c r="B131" s="92"/>
      <c r="C131" s="119"/>
      <c r="D131" s="119"/>
      <c r="E131" s="119"/>
      <c r="F131" s="119"/>
      <c r="G131" s="119"/>
      <c r="H131" s="119"/>
      <c r="I131" s="129"/>
      <c r="J131" s="129"/>
      <c r="K131" s="129"/>
      <c r="L131" s="129"/>
      <c r="M131" s="129"/>
      <c r="N131" s="129"/>
      <c r="O131" s="129"/>
      <c r="P131" s="129"/>
      <c r="Q131" s="129"/>
      <c r="R131" s="129"/>
      <c r="S131" s="129"/>
      <c r="T131" s="129"/>
      <c r="U131" s="129"/>
      <c r="V131" s="129"/>
      <c r="W131" s="129"/>
      <c r="X131" s="129"/>
      <c r="Y131" s="129"/>
      <c r="Z131" s="129"/>
      <c r="AA131" s="129"/>
    </row>
    <row r="132" spans="1:27" ht="15.75" hidden="1" customHeight="1" x14ac:dyDescent="0.15">
      <c r="A132" s="137"/>
      <c r="B132" s="92"/>
      <c r="C132" s="119"/>
      <c r="D132" s="119"/>
      <c r="E132" s="119"/>
      <c r="F132" s="119"/>
      <c r="G132" s="119"/>
      <c r="H132" s="119"/>
      <c r="I132" s="129"/>
      <c r="J132" s="129"/>
      <c r="K132" s="129"/>
      <c r="L132" s="129"/>
      <c r="M132" s="129"/>
      <c r="N132" s="129"/>
      <c r="O132" s="129"/>
      <c r="P132" s="129"/>
      <c r="Q132" s="129"/>
      <c r="R132" s="129"/>
      <c r="S132" s="129"/>
      <c r="T132" s="129"/>
      <c r="U132" s="129"/>
      <c r="V132" s="129"/>
      <c r="W132" s="129"/>
      <c r="X132" s="129"/>
      <c r="Y132" s="129"/>
      <c r="Z132" s="129"/>
      <c r="AA132" s="129"/>
    </row>
    <row r="133" spans="1:27" ht="15.75" hidden="1" customHeight="1" x14ac:dyDescent="0.15">
      <c r="A133" s="137"/>
      <c r="B133" s="92"/>
      <c r="C133" s="119"/>
      <c r="D133" s="119"/>
      <c r="E133" s="119"/>
      <c r="F133" s="119"/>
      <c r="G133" s="119"/>
      <c r="H133" s="119"/>
      <c r="I133" s="129"/>
      <c r="J133" s="129"/>
      <c r="K133" s="129"/>
      <c r="L133" s="129"/>
      <c r="M133" s="129"/>
      <c r="N133" s="129"/>
      <c r="O133" s="129"/>
      <c r="P133" s="129"/>
      <c r="Q133" s="129"/>
      <c r="R133" s="129"/>
      <c r="S133" s="129"/>
      <c r="T133" s="129"/>
      <c r="U133" s="129"/>
      <c r="V133" s="129"/>
      <c r="W133" s="129"/>
      <c r="X133" s="129"/>
      <c r="Y133" s="129"/>
      <c r="Z133" s="129"/>
      <c r="AA133" s="129"/>
    </row>
    <row r="134" spans="1:27" ht="15.75" hidden="1" customHeight="1" x14ac:dyDescent="0.15">
      <c r="A134" s="137"/>
      <c r="B134" s="92"/>
      <c r="C134" s="119"/>
      <c r="D134" s="119"/>
      <c r="E134" s="119"/>
      <c r="F134" s="119"/>
      <c r="G134" s="119"/>
      <c r="H134" s="119"/>
      <c r="I134" s="129"/>
      <c r="J134" s="129"/>
      <c r="K134" s="129"/>
      <c r="L134" s="129"/>
      <c r="M134" s="129"/>
      <c r="N134" s="129"/>
      <c r="O134" s="129"/>
      <c r="P134" s="129"/>
      <c r="Q134" s="129"/>
      <c r="R134" s="129"/>
      <c r="S134" s="129"/>
      <c r="T134" s="129"/>
      <c r="U134" s="129"/>
      <c r="V134" s="129"/>
      <c r="W134" s="129"/>
      <c r="X134" s="129"/>
      <c r="Y134" s="129"/>
      <c r="Z134" s="129"/>
      <c r="AA134" s="129"/>
    </row>
    <row r="135" spans="1:27" ht="15.75" hidden="1" customHeight="1" x14ac:dyDescent="0.15">
      <c r="A135" s="137"/>
      <c r="B135" s="92"/>
      <c r="C135" s="119"/>
      <c r="D135" s="119"/>
      <c r="E135" s="119"/>
      <c r="F135" s="119"/>
      <c r="G135" s="119"/>
      <c r="H135" s="119"/>
      <c r="I135" s="129"/>
      <c r="J135" s="129"/>
      <c r="K135" s="129"/>
      <c r="L135" s="129"/>
      <c r="M135" s="129"/>
      <c r="N135" s="129"/>
      <c r="O135" s="129"/>
      <c r="P135" s="129"/>
      <c r="Q135" s="129"/>
      <c r="R135" s="129"/>
      <c r="S135" s="129"/>
      <c r="T135" s="129"/>
      <c r="U135" s="129"/>
      <c r="V135" s="129"/>
      <c r="W135" s="129"/>
      <c r="X135" s="129"/>
      <c r="Y135" s="129"/>
      <c r="Z135" s="129"/>
      <c r="AA135" s="129"/>
    </row>
    <row r="136" spans="1:27" ht="15.75" hidden="1" customHeight="1" x14ac:dyDescent="0.15">
      <c r="A136" s="137"/>
      <c r="B136" s="92"/>
      <c r="C136" s="119"/>
      <c r="D136" s="119"/>
      <c r="E136" s="119"/>
      <c r="F136" s="119"/>
      <c r="G136" s="119"/>
      <c r="H136" s="119"/>
      <c r="I136" s="129"/>
      <c r="J136" s="129"/>
      <c r="K136" s="129"/>
      <c r="L136" s="129"/>
      <c r="M136" s="129"/>
      <c r="N136" s="129"/>
      <c r="O136" s="129"/>
      <c r="P136" s="129"/>
      <c r="Q136" s="129"/>
      <c r="R136" s="129"/>
      <c r="S136" s="129"/>
      <c r="T136" s="129"/>
      <c r="U136" s="129"/>
      <c r="V136" s="129"/>
      <c r="W136" s="129"/>
      <c r="X136" s="129"/>
      <c r="Y136" s="129"/>
      <c r="Z136" s="129"/>
      <c r="AA136" s="129"/>
    </row>
    <row r="137" spans="1:27" ht="15.75" hidden="1" customHeight="1" x14ac:dyDescent="0.15">
      <c r="A137" s="137"/>
      <c r="B137" s="92"/>
      <c r="C137" s="119"/>
      <c r="D137" s="119"/>
      <c r="E137" s="119"/>
      <c r="F137" s="119"/>
      <c r="G137" s="119"/>
      <c r="H137" s="119"/>
      <c r="I137" s="129"/>
      <c r="J137" s="129"/>
      <c r="K137" s="129"/>
      <c r="L137" s="129"/>
      <c r="M137" s="129"/>
      <c r="N137" s="129"/>
      <c r="O137" s="129"/>
      <c r="P137" s="129"/>
      <c r="Q137" s="129"/>
      <c r="R137" s="129"/>
      <c r="S137" s="129"/>
      <c r="T137" s="129"/>
      <c r="U137" s="129"/>
      <c r="V137" s="129"/>
      <c r="W137" s="129"/>
      <c r="X137" s="129"/>
      <c r="Y137" s="129"/>
      <c r="Z137" s="129"/>
      <c r="AA137" s="129"/>
    </row>
    <row r="138" spans="1:27" ht="15.75" hidden="1" customHeight="1" x14ac:dyDescent="0.15">
      <c r="A138" s="137"/>
      <c r="B138" s="92"/>
      <c r="C138" s="119"/>
      <c r="D138" s="119"/>
      <c r="E138" s="119"/>
      <c r="F138" s="119"/>
      <c r="G138" s="119"/>
      <c r="H138" s="119"/>
      <c r="I138" s="129"/>
      <c r="J138" s="129"/>
      <c r="K138" s="129"/>
      <c r="L138" s="129"/>
      <c r="M138" s="129"/>
      <c r="N138" s="129"/>
      <c r="O138" s="129"/>
      <c r="P138" s="129"/>
      <c r="Q138" s="129"/>
      <c r="R138" s="129"/>
      <c r="S138" s="129"/>
      <c r="T138" s="129"/>
      <c r="U138" s="129"/>
      <c r="V138" s="129"/>
      <c r="W138" s="129"/>
      <c r="X138" s="129"/>
      <c r="Y138" s="129"/>
      <c r="Z138" s="129"/>
      <c r="AA138" s="129"/>
    </row>
    <row r="139" spans="1:27" ht="15.75" hidden="1" customHeight="1" x14ac:dyDescent="0.15">
      <c r="A139" s="137"/>
      <c r="B139" s="92"/>
      <c r="C139" s="119"/>
      <c r="D139" s="119"/>
      <c r="E139" s="119"/>
      <c r="F139" s="119"/>
      <c r="G139" s="119"/>
      <c r="H139" s="119"/>
      <c r="I139" s="129"/>
      <c r="J139" s="129"/>
      <c r="K139" s="129"/>
      <c r="L139" s="129"/>
      <c r="M139" s="129"/>
      <c r="N139" s="129"/>
      <c r="O139" s="129"/>
      <c r="P139" s="129"/>
      <c r="Q139" s="129"/>
      <c r="R139" s="129"/>
      <c r="S139" s="129"/>
      <c r="T139" s="129"/>
      <c r="U139" s="129"/>
      <c r="V139" s="129"/>
      <c r="W139" s="129"/>
      <c r="X139" s="129"/>
      <c r="Y139" s="129"/>
      <c r="Z139" s="129"/>
      <c r="AA139" s="129"/>
    </row>
    <row r="140" spans="1:27" ht="15.75" hidden="1" customHeight="1" x14ac:dyDescent="0.15">
      <c r="A140" s="137"/>
      <c r="B140" s="92"/>
      <c r="C140" s="119"/>
      <c r="D140" s="119"/>
      <c r="E140" s="119"/>
      <c r="F140" s="119"/>
      <c r="G140" s="119"/>
      <c r="H140" s="119"/>
      <c r="I140" s="129"/>
      <c r="J140" s="129"/>
      <c r="K140" s="129"/>
      <c r="L140" s="129"/>
      <c r="M140" s="129"/>
      <c r="N140" s="129"/>
      <c r="O140" s="129"/>
      <c r="P140" s="129"/>
      <c r="Q140" s="129"/>
      <c r="R140" s="129"/>
      <c r="S140" s="129"/>
      <c r="T140" s="129"/>
      <c r="U140" s="129"/>
      <c r="V140" s="129"/>
      <c r="W140" s="129"/>
      <c r="X140" s="129"/>
      <c r="Y140" s="129"/>
      <c r="Z140" s="129"/>
      <c r="AA140" s="129"/>
    </row>
    <row r="141" spans="1:27" ht="15.75" hidden="1" customHeight="1" x14ac:dyDescent="0.15">
      <c r="A141" s="137"/>
      <c r="B141" s="92"/>
      <c r="C141" s="119"/>
      <c r="D141" s="119"/>
      <c r="E141" s="119"/>
      <c r="F141" s="119"/>
      <c r="G141" s="119"/>
      <c r="H141" s="119"/>
      <c r="I141" s="129"/>
      <c r="J141" s="129"/>
      <c r="K141" s="129"/>
      <c r="L141" s="129"/>
      <c r="M141" s="129"/>
      <c r="N141" s="129"/>
      <c r="O141" s="129"/>
      <c r="P141" s="129"/>
      <c r="Q141" s="129"/>
      <c r="R141" s="129"/>
      <c r="S141" s="129"/>
      <c r="T141" s="129"/>
      <c r="U141" s="129"/>
      <c r="V141" s="129"/>
      <c r="W141" s="129"/>
      <c r="X141" s="129"/>
      <c r="Y141" s="129"/>
      <c r="Z141" s="129"/>
      <c r="AA141" s="129"/>
    </row>
    <row r="142" spans="1:27" ht="15.75" hidden="1" customHeight="1" x14ac:dyDescent="0.15">
      <c r="A142" s="137"/>
      <c r="B142" s="92"/>
      <c r="C142" s="119"/>
      <c r="D142" s="119"/>
      <c r="E142" s="119"/>
      <c r="F142" s="119"/>
      <c r="G142" s="119"/>
      <c r="H142" s="119"/>
      <c r="I142" s="129"/>
      <c r="J142" s="129"/>
      <c r="K142" s="129"/>
      <c r="L142" s="129"/>
      <c r="M142" s="129"/>
      <c r="N142" s="129"/>
      <c r="O142" s="129"/>
      <c r="P142" s="129"/>
      <c r="Q142" s="129"/>
      <c r="R142" s="129"/>
      <c r="S142" s="129"/>
      <c r="T142" s="129"/>
      <c r="U142" s="129"/>
      <c r="V142" s="129"/>
      <c r="W142" s="129"/>
      <c r="X142" s="129"/>
      <c r="Y142" s="129"/>
      <c r="Z142" s="129"/>
      <c r="AA142" s="129"/>
    </row>
    <row r="143" spans="1:27" ht="15.75" hidden="1" customHeight="1" x14ac:dyDescent="0.15">
      <c r="A143" s="137"/>
      <c r="B143" s="92"/>
      <c r="C143" s="119"/>
      <c r="D143" s="119"/>
      <c r="E143" s="119"/>
      <c r="F143" s="119"/>
      <c r="G143" s="119"/>
      <c r="H143" s="119"/>
      <c r="I143" s="129"/>
      <c r="J143" s="129"/>
      <c r="K143" s="129"/>
      <c r="L143" s="129"/>
      <c r="M143" s="129"/>
      <c r="N143" s="129"/>
      <c r="O143" s="129"/>
      <c r="P143" s="129"/>
      <c r="Q143" s="129"/>
      <c r="R143" s="129"/>
      <c r="S143" s="129"/>
      <c r="T143" s="129"/>
      <c r="U143" s="129"/>
      <c r="V143" s="129"/>
      <c r="W143" s="129"/>
      <c r="X143" s="129"/>
      <c r="Y143" s="129"/>
      <c r="Z143" s="129"/>
      <c r="AA143" s="129"/>
    </row>
    <row r="144" spans="1:27" ht="15.75" hidden="1" customHeight="1" x14ac:dyDescent="0.15">
      <c r="A144" s="137"/>
      <c r="B144" s="92"/>
      <c r="C144" s="119"/>
      <c r="D144" s="119"/>
      <c r="E144" s="119"/>
      <c r="F144" s="119"/>
      <c r="G144" s="119"/>
      <c r="H144" s="119"/>
      <c r="I144" s="129"/>
      <c r="J144" s="129"/>
      <c r="K144" s="129"/>
      <c r="L144" s="129"/>
      <c r="M144" s="129"/>
      <c r="N144" s="129"/>
      <c r="O144" s="129"/>
      <c r="P144" s="129"/>
      <c r="Q144" s="129"/>
      <c r="R144" s="129"/>
      <c r="S144" s="129"/>
      <c r="T144" s="129"/>
      <c r="U144" s="129"/>
      <c r="V144" s="129"/>
      <c r="W144" s="129"/>
      <c r="X144" s="129"/>
      <c r="Y144" s="129"/>
      <c r="Z144" s="129"/>
      <c r="AA144" s="129"/>
    </row>
    <row r="145" spans="1:27" ht="20.100000000000001" customHeight="1" x14ac:dyDescent="0.15">
      <c r="A145" s="92"/>
      <c r="B145" s="92"/>
      <c r="C145" s="119"/>
      <c r="D145" s="119"/>
      <c r="E145" s="119"/>
      <c r="F145" s="119"/>
      <c r="G145" s="119"/>
      <c r="H145" s="119"/>
      <c r="I145" s="129"/>
      <c r="J145" s="119"/>
      <c r="K145" s="119"/>
      <c r="L145" s="119"/>
      <c r="M145" s="119"/>
      <c r="N145" s="119"/>
      <c r="O145" s="119"/>
      <c r="P145" s="119"/>
      <c r="Q145" s="119"/>
      <c r="R145" s="119"/>
      <c r="S145" s="119"/>
      <c r="T145" s="119"/>
      <c r="U145" s="119"/>
      <c r="V145" s="119"/>
      <c r="W145" s="119"/>
      <c r="X145" s="119"/>
      <c r="Y145" s="119"/>
      <c r="Z145" s="119"/>
    </row>
    <row r="146" spans="1:27" ht="19.899999999999999" customHeight="1" x14ac:dyDescent="0.15">
      <c r="A146" s="92"/>
      <c r="B146" s="92"/>
      <c r="C146" s="153" t="s">
        <v>165</v>
      </c>
      <c r="D146" s="154"/>
      <c r="E146" s="154"/>
      <c r="F146" s="154"/>
      <c r="G146" s="154"/>
      <c r="H146" s="155"/>
      <c r="K146" s="168"/>
      <c r="L146" s="168"/>
      <c r="M146" s="168"/>
    </row>
    <row r="147" spans="1:27" ht="15" customHeight="1" x14ac:dyDescent="0.15">
      <c r="A147" s="92"/>
      <c r="B147" s="92"/>
      <c r="C147" s="169"/>
      <c r="D147" s="143"/>
      <c r="E147" s="143"/>
      <c r="F147" s="143"/>
      <c r="G147" s="143"/>
      <c r="H147" s="143"/>
      <c r="I147" s="158"/>
      <c r="J147" s="158"/>
      <c r="K147" s="158"/>
      <c r="L147" s="158"/>
      <c r="M147" s="158"/>
      <c r="N147" s="158"/>
      <c r="O147" s="158"/>
      <c r="P147" s="158"/>
      <c r="Q147" s="158"/>
      <c r="R147" s="158"/>
      <c r="S147" s="158"/>
      <c r="T147" s="158"/>
      <c r="U147" s="158"/>
      <c r="V147" s="158"/>
      <c r="W147" s="158"/>
      <c r="X147" s="158"/>
      <c r="Y147" s="158"/>
      <c r="Z147" s="160"/>
    </row>
    <row r="148" spans="1:27" ht="30" customHeight="1" x14ac:dyDescent="0.15">
      <c r="A148" s="92"/>
      <c r="B148" s="92"/>
      <c r="C148" s="169"/>
      <c r="D148" s="149" t="s">
        <v>194</v>
      </c>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21"/>
    </row>
    <row r="149" spans="1:27" ht="19.899999999999999" customHeight="1" x14ac:dyDescent="0.15">
      <c r="A149" s="92">
        <f>IF(AND($I149&lt;&gt;"しない", $I149&lt;&gt;"する"), 1001, 0)</f>
        <v>0</v>
      </c>
      <c r="B149" s="92"/>
      <c r="C149" s="169"/>
      <c r="D149" s="124">
        <v>1</v>
      </c>
      <c r="E149" s="120" t="s">
        <v>184</v>
      </c>
      <c r="F149" s="120"/>
      <c r="G149" s="120"/>
      <c r="H149" s="120"/>
      <c r="I149" s="66" t="s">
        <v>108</v>
      </c>
      <c r="J149" s="66"/>
      <c r="K149" s="66"/>
      <c r="L149" s="66"/>
      <c r="M149" s="66"/>
      <c r="N149" s="119"/>
      <c r="O149" s="119"/>
      <c r="P149" s="119"/>
      <c r="Q149" s="119"/>
      <c r="R149" s="119"/>
      <c r="S149" s="119"/>
      <c r="T149" s="119"/>
      <c r="U149" s="119"/>
      <c r="V149" s="119"/>
      <c r="W149" s="119"/>
      <c r="X149" s="119"/>
      <c r="Y149" s="119"/>
      <c r="Z149" s="121"/>
      <c r="AA149" s="119"/>
    </row>
    <row r="150" spans="1:27" ht="19.899999999999999" customHeight="1" x14ac:dyDescent="0.15">
      <c r="A150" s="92"/>
      <c r="B150" s="92"/>
      <c r="C150" s="169"/>
      <c r="D150" s="119"/>
      <c r="E150" s="120"/>
      <c r="F150" s="120"/>
      <c r="G150" s="120"/>
      <c r="H150" s="120"/>
      <c r="I150" s="136"/>
      <c r="J150" s="131" t="s">
        <v>185</v>
      </c>
      <c r="K150" s="131"/>
      <c r="L150" s="131"/>
      <c r="M150" s="131"/>
      <c r="N150" s="131"/>
      <c r="O150" s="131"/>
      <c r="P150" s="131"/>
      <c r="Q150" s="131"/>
      <c r="R150" s="131"/>
      <c r="S150" s="131"/>
      <c r="T150" s="131"/>
      <c r="U150" s="131"/>
      <c r="V150" s="131"/>
      <c r="W150" s="131"/>
      <c r="X150" s="131"/>
      <c r="Y150" s="131"/>
      <c r="Z150" s="133"/>
      <c r="AA150" s="129"/>
    </row>
    <row r="151" spans="1:27" ht="19.899999999999999" customHeight="1" x14ac:dyDescent="0.15">
      <c r="A151" s="92">
        <f>IF(AND($I149="する",TRIM($I151)=""), 1001, 0)</f>
        <v>0</v>
      </c>
      <c r="B151" s="92"/>
      <c r="C151" s="123"/>
      <c r="D151" s="124">
        <v>2</v>
      </c>
      <c r="E151" s="125" t="s">
        <v>0</v>
      </c>
      <c r="F151" s="125"/>
      <c r="G151" s="125"/>
      <c r="H151" s="125"/>
      <c r="I151" s="88"/>
      <c r="J151" s="89"/>
      <c r="K151" s="89"/>
      <c r="L151" s="89"/>
      <c r="M151" s="89"/>
      <c r="N151" s="119"/>
      <c r="O151" s="119"/>
      <c r="P151" s="119"/>
      <c r="Q151" s="119"/>
      <c r="R151" s="119"/>
      <c r="S151" s="119"/>
      <c r="T151" s="119"/>
      <c r="U151" s="119"/>
      <c r="V151" s="119"/>
      <c r="W151" s="119"/>
      <c r="X151" s="119"/>
      <c r="Y151" s="119"/>
      <c r="Z151" s="121"/>
    </row>
    <row r="152" spans="1:27" ht="19.899999999999999" customHeight="1" x14ac:dyDescent="0.15">
      <c r="A152" s="92"/>
      <c r="B152" s="92"/>
      <c r="C152" s="123"/>
      <c r="D152" s="124"/>
      <c r="E152" s="120"/>
      <c r="F152" s="120"/>
      <c r="G152" s="120"/>
      <c r="H152" s="120"/>
      <c r="I152" s="130"/>
      <c r="J152" s="131" t="s">
        <v>204</v>
      </c>
      <c r="K152" s="131"/>
      <c r="L152" s="131"/>
      <c r="M152" s="131"/>
      <c r="N152" s="131"/>
      <c r="O152" s="131"/>
      <c r="P152" s="131"/>
      <c r="Q152" s="131"/>
      <c r="R152" s="131"/>
      <c r="S152" s="131"/>
      <c r="T152" s="131"/>
      <c r="U152" s="131"/>
      <c r="V152" s="131"/>
      <c r="W152" s="131"/>
      <c r="X152" s="131"/>
      <c r="Y152" s="131"/>
      <c r="Z152" s="121"/>
    </row>
    <row r="153" spans="1:27" ht="19.899999999999999" customHeight="1" x14ac:dyDescent="0.15">
      <c r="A153" s="92">
        <f>IF(AND($I149="する",TRIM($I153)=""), 1001, 0)</f>
        <v>0</v>
      </c>
      <c r="B153" s="92"/>
      <c r="C153" s="123"/>
      <c r="D153" s="124">
        <v>3</v>
      </c>
      <c r="E153" s="125" t="s">
        <v>1</v>
      </c>
      <c r="F153" s="125"/>
      <c r="G153" s="125"/>
      <c r="H153" s="125"/>
      <c r="I153" s="90"/>
      <c r="J153" s="90"/>
      <c r="K153" s="90"/>
      <c r="L153" s="90"/>
      <c r="M153" s="90"/>
      <c r="N153" s="90"/>
      <c r="O153" s="90"/>
      <c r="P153" s="90"/>
      <c r="Q153" s="90"/>
      <c r="R153" s="90"/>
      <c r="S153" s="90"/>
      <c r="T153" s="90"/>
      <c r="U153" s="90"/>
      <c r="V153" s="90"/>
      <c r="W153" s="90"/>
      <c r="X153" s="90"/>
      <c r="Y153" s="90"/>
      <c r="Z153" s="121"/>
    </row>
    <row r="154" spans="1:27" ht="19.899999999999999" customHeight="1" x14ac:dyDescent="0.15">
      <c r="A154" s="92"/>
      <c r="B154" s="92"/>
      <c r="C154" s="123"/>
      <c r="D154" s="124"/>
      <c r="E154" s="120"/>
      <c r="F154" s="120"/>
      <c r="G154" s="120"/>
      <c r="H154" s="120"/>
      <c r="I154" s="130"/>
      <c r="J154" s="131" t="s">
        <v>50</v>
      </c>
      <c r="K154" s="131"/>
      <c r="L154" s="131"/>
      <c r="M154" s="131"/>
      <c r="N154" s="131"/>
      <c r="O154" s="131"/>
      <c r="P154" s="131"/>
      <c r="Q154" s="131"/>
      <c r="R154" s="131"/>
      <c r="S154" s="131"/>
      <c r="T154" s="131"/>
      <c r="U154" s="131"/>
      <c r="V154" s="131"/>
      <c r="W154" s="131"/>
      <c r="X154" s="131"/>
      <c r="Y154" s="131"/>
      <c r="Z154" s="121"/>
    </row>
    <row r="155" spans="1:27" ht="19.899999999999999" customHeight="1" x14ac:dyDescent="0.15">
      <c r="A155" s="92"/>
      <c r="B155" s="92"/>
      <c r="C155" s="123"/>
      <c r="D155" s="124">
        <v>4</v>
      </c>
      <c r="E155" s="125" t="s">
        <v>103</v>
      </c>
      <c r="F155" s="125"/>
      <c r="G155" s="125"/>
      <c r="H155" s="125"/>
      <c r="I155" s="66"/>
      <c r="J155" s="66"/>
      <c r="K155" s="66"/>
      <c r="L155" s="66"/>
      <c r="M155" s="66"/>
      <c r="N155" s="66"/>
      <c r="O155" s="66"/>
      <c r="P155" s="66"/>
      <c r="Q155" s="66"/>
      <c r="R155" s="66"/>
      <c r="S155" s="66"/>
      <c r="T155" s="66"/>
      <c r="U155" s="66"/>
      <c r="V155" s="66"/>
      <c r="W155" s="66"/>
      <c r="X155" s="66"/>
      <c r="Y155" s="66"/>
      <c r="Z155" s="121"/>
    </row>
    <row r="156" spans="1:27" ht="19.899999999999999" customHeight="1" x14ac:dyDescent="0.15">
      <c r="A156" s="92"/>
      <c r="B156" s="92"/>
      <c r="C156" s="123"/>
      <c r="D156" s="124"/>
      <c r="E156" s="120"/>
      <c r="F156" s="120"/>
      <c r="G156" s="120"/>
      <c r="H156" s="120"/>
      <c r="I156" s="130"/>
      <c r="J156" s="131" t="s">
        <v>37</v>
      </c>
      <c r="K156" s="131"/>
      <c r="L156" s="131"/>
      <c r="M156" s="131"/>
      <c r="N156" s="131"/>
      <c r="O156" s="131"/>
      <c r="P156" s="131"/>
      <c r="Q156" s="131"/>
      <c r="R156" s="131"/>
      <c r="S156" s="131"/>
      <c r="T156" s="131"/>
      <c r="U156" s="131"/>
      <c r="V156" s="131"/>
      <c r="W156" s="131"/>
      <c r="X156" s="131"/>
      <c r="Y156" s="131"/>
      <c r="Z156" s="121"/>
    </row>
    <row r="157" spans="1:27" ht="19.899999999999999" customHeight="1" x14ac:dyDescent="0.15">
      <c r="A157" s="92">
        <f>IF(AND($I149="する",TRIM($I157)=""), 1001, 0)</f>
        <v>0</v>
      </c>
      <c r="B157" s="92"/>
      <c r="C157" s="123"/>
      <c r="D157" s="124">
        <v>5</v>
      </c>
      <c r="E157" s="125" t="s">
        <v>104</v>
      </c>
      <c r="F157" s="125"/>
      <c r="G157" s="125"/>
      <c r="H157" s="125"/>
      <c r="I157" s="66"/>
      <c r="J157" s="66"/>
      <c r="K157" s="66"/>
      <c r="L157" s="66"/>
      <c r="M157" s="66"/>
      <c r="N157" s="66"/>
      <c r="O157" s="66"/>
      <c r="P157" s="66"/>
      <c r="Q157" s="66"/>
      <c r="R157" s="66"/>
      <c r="S157" s="66"/>
      <c r="T157" s="66"/>
      <c r="U157" s="66"/>
      <c r="V157" s="66"/>
      <c r="W157" s="66"/>
      <c r="X157" s="66"/>
      <c r="Y157" s="66"/>
      <c r="Z157" s="121"/>
    </row>
    <row r="158" spans="1:27" ht="19.899999999999999" customHeight="1" x14ac:dyDescent="0.15">
      <c r="A158" s="92"/>
      <c r="B158" s="92"/>
      <c r="C158" s="118"/>
      <c r="D158" s="119"/>
      <c r="E158" s="120"/>
      <c r="F158" s="120"/>
      <c r="G158" s="120"/>
      <c r="H158" s="120"/>
      <c r="I158" s="130"/>
      <c r="J158" s="131" t="s">
        <v>38</v>
      </c>
      <c r="K158" s="131"/>
      <c r="L158" s="131"/>
      <c r="M158" s="131"/>
      <c r="N158" s="131"/>
      <c r="O158" s="131"/>
      <c r="P158" s="131"/>
      <c r="Q158" s="131"/>
      <c r="R158" s="131"/>
      <c r="S158" s="131"/>
      <c r="T158" s="131"/>
      <c r="U158" s="131"/>
      <c r="V158" s="131"/>
      <c r="W158" s="131"/>
      <c r="X158" s="131"/>
      <c r="Y158" s="131"/>
      <c r="Z158" s="121"/>
    </row>
    <row r="159" spans="1:27" ht="19.899999999999999" customHeight="1" x14ac:dyDescent="0.15">
      <c r="A159" s="92">
        <f>IF(AND($I149="する",NOT(AND(TRIM($I159)&lt;&gt;"",ISNUMBER(VALUE(SUBSTITUTE($I159,"-","")))))), 1001, 0)</f>
        <v>0</v>
      </c>
      <c r="B159" s="92"/>
      <c r="C159" s="123"/>
      <c r="D159" s="124">
        <v>6</v>
      </c>
      <c r="E159" s="125" t="s">
        <v>6</v>
      </c>
      <c r="F159" s="125"/>
      <c r="G159" s="125"/>
      <c r="H159" s="125"/>
      <c r="I159" s="66"/>
      <c r="J159" s="66"/>
      <c r="K159" s="66"/>
      <c r="L159" s="66"/>
      <c r="M159" s="66"/>
      <c r="N159" s="119"/>
      <c r="O159" s="119"/>
      <c r="P159" s="119"/>
      <c r="Q159" s="119"/>
      <c r="R159" s="119"/>
      <c r="S159" s="119"/>
      <c r="T159" s="119"/>
      <c r="U159" s="119"/>
      <c r="V159" s="119"/>
      <c r="W159" s="119"/>
      <c r="X159" s="119"/>
      <c r="Y159" s="119"/>
      <c r="Z159" s="121"/>
    </row>
    <row r="160" spans="1:27" ht="19.899999999999999" customHeight="1" x14ac:dyDescent="0.15">
      <c r="A160" s="92"/>
      <c r="B160" s="92"/>
      <c r="C160" s="118"/>
      <c r="D160" s="119"/>
      <c r="E160" s="120"/>
      <c r="F160" s="120"/>
      <c r="G160" s="120"/>
      <c r="H160" s="120"/>
      <c r="I160" s="130"/>
      <c r="J160" s="131" t="s">
        <v>192</v>
      </c>
      <c r="K160" s="131"/>
      <c r="L160" s="131"/>
      <c r="M160" s="131"/>
      <c r="N160" s="131"/>
      <c r="O160" s="131"/>
      <c r="P160" s="131"/>
      <c r="Q160" s="131"/>
      <c r="R160" s="131"/>
      <c r="S160" s="131"/>
      <c r="T160" s="131"/>
      <c r="U160" s="131"/>
      <c r="V160" s="131"/>
      <c r="W160" s="131"/>
      <c r="X160" s="131"/>
      <c r="Y160" s="131"/>
      <c r="Z160" s="121"/>
    </row>
    <row r="161" spans="1:27" ht="19.899999999999999" customHeight="1" x14ac:dyDescent="0.15">
      <c r="A161" s="92">
        <f>IF(AND($I149="する",AND(TRIM($I161)&lt;&gt;"",NOT(ISNUMBER(VALUE(SUBSTITUTE($I161,"-","")))))), 1001, 0)</f>
        <v>0</v>
      </c>
      <c r="B161" s="92"/>
      <c r="C161" s="123"/>
      <c r="D161" s="124">
        <v>7</v>
      </c>
      <c r="E161" s="125" t="s">
        <v>7</v>
      </c>
      <c r="F161" s="125"/>
      <c r="G161" s="125"/>
      <c r="H161" s="125"/>
      <c r="I161" s="66"/>
      <c r="J161" s="66"/>
      <c r="K161" s="66"/>
      <c r="L161" s="66"/>
      <c r="M161" s="66"/>
      <c r="N161" s="119"/>
      <c r="O161" s="119"/>
      <c r="P161" s="119"/>
      <c r="Q161" s="119"/>
      <c r="R161" s="119"/>
      <c r="S161" s="119"/>
      <c r="T161" s="119"/>
      <c r="U161" s="119"/>
      <c r="V161" s="119"/>
      <c r="W161" s="119"/>
      <c r="X161" s="119"/>
      <c r="Y161" s="119"/>
      <c r="Z161" s="121"/>
    </row>
    <row r="162" spans="1:27" ht="19.899999999999999" customHeight="1" x14ac:dyDescent="0.15">
      <c r="A162" s="92"/>
      <c r="B162" s="92"/>
      <c r="C162" s="118"/>
      <c r="D162" s="119"/>
      <c r="E162" s="120"/>
      <c r="F162" s="120"/>
      <c r="G162" s="120"/>
      <c r="H162" s="120"/>
      <c r="I162" s="130"/>
      <c r="J162" s="131" t="s">
        <v>172</v>
      </c>
      <c r="K162" s="131"/>
      <c r="L162" s="131"/>
      <c r="M162" s="131"/>
      <c r="N162" s="131"/>
      <c r="O162" s="131"/>
      <c r="P162" s="131"/>
      <c r="Q162" s="131"/>
      <c r="R162" s="131"/>
      <c r="S162" s="131"/>
      <c r="T162" s="131"/>
      <c r="U162" s="131"/>
      <c r="V162" s="131"/>
      <c r="W162" s="131"/>
      <c r="X162" s="131"/>
      <c r="Y162" s="131"/>
      <c r="Z162" s="121"/>
    </row>
    <row r="163" spans="1:27" ht="20.100000000000001" customHeight="1" x14ac:dyDescent="0.15">
      <c r="A163" s="92"/>
      <c r="B163" s="92"/>
      <c r="C163" s="164"/>
      <c r="D163" s="139"/>
      <c r="E163" s="170"/>
      <c r="F163" s="170"/>
      <c r="G163" s="170"/>
      <c r="H163" s="170"/>
      <c r="I163" s="165"/>
      <c r="J163" s="165"/>
      <c r="K163" s="166"/>
      <c r="L163" s="166"/>
      <c r="M163" s="166"/>
      <c r="N163" s="165"/>
      <c r="O163" s="165"/>
      <c r="P163" s="165"/>
      <c r="Q163" s="165"/>
      <c r="R163" s="165"/>
      <c r="S163" s="165"/>
      <c r="T163" s="165"/>
      <c r="U163" s="165"/>
      <c r="V163" s="165"/>
      <c r="W163" s="165"/>
      <c r="X163" s="165"/>
      <c r="Y163" s="165"/>
      <c r="Z163" s="167"/>
      <c r="AA163" s="171"/>
    </row>
    <row r="164" spans="1:27" ht="20.100000000000001" customHeight="1" x14ac:dyDescent="0.15">
      <c r="A164" s="92"/>
      <c r="B164" s="92"/>
      <c r="C164" s="119"/>
      <c r="D164" s="119"/>
      <c r="E164" s="119"/>
      <c r="F164" s="119"/>
      <c r="G164" s="119"/>
      <c r="H164" s="119"/>
      <c r="I164" s="119"/>
      <c r="J164" s="129"/>
      <c r="K164" s="129"/>
      <c r="L164" s="129"/>
      <c r="M164" s="129"/>
      <c r="N164" s="129"/>
      <c r="O164" s="129"/>
      <c r="P164" s="129"/>
      <c r="Q164" s="129"/>
      <c r="R164" s="129"/>
      <c r="S164" s="129"/>
      <c r="T164" s="129"/>
      <c r="U164" s="129"/>
      <c r="V164" s="129"/>
      <c r="W164" s="129"/>
      <c r="X164" s="129"/>
      <c r="Y164" s="129"/>
      <c r="Z164" s="119"/>
    </row>
    <row r="165" spans="1:27" ht="20.100000000000001" customHeight="1" x14ac:dyDescent="0.15">
      <c r="A165" s="92"/>
      <c r="B165" s="92"/>
      <c r="C165" s="119"/>
      <c r="D165" s="119"/>
      <c r="E165" s="119"/>
      <c r="F165" s="119"/>
      <c r="G165" s="119"/>
      <c r="H165" s="119"/>
      <c r="I165" s="129"/>
      <c r="J165" s="119"/>
      <c r="K165" s="119"/>
      <c r="L165" s="119"/>
      <c r="M165" s="119"/>
      <c r="N165" s="119"/>
      <c r="O165" s="119"/>
      <c r="P165" s="119"/>
      <c r="Q165" s="119"/>
      <c r="R165" s="119"/>
      <c r="S165" s="119"/>
      <c r="T165" s="119"/>
      <c r="U165" s="119"/>
      <c r="V165" s="119"/>
      <c r="W165" s="119"/>
      <c r="X165" s="119"/>
      <c r="Y165" s="119"/>
      <c r="Z165" s="119"/>
    </row>
    <row r="166" spans="1:27" ht="19.899999999999999" customHeight="1" x14ac:dyDescent="0.15">
      <c r="A166" s="92"/>
      <c r="B166" s="92"/>
      <c r="C166" s="153" t="s">
        <v>166</v>
      </c>
      <c r="D166" s="154"/>
      <c r="E166" s="154"/>
      <c r="F166" s="154"/>
      <c r="G166" s="154"/>
      <c r="H166" s="155"/>
      <c r="K166" s="168"/>
      <c r="L166" s="168"/>
      <c r="M166" s="168"/>
    </row>
    <row r="167" spans="1:27" ht="15" customHeight="1" x14ac:dyDescent="0.15">
      <c r="A167" s="92"/>
      <c r="B167" s="92"/>
      <c r="C167" s="169"/>
      <c r="D167" s="143"/>
      <c r="E167" s="143"/>
      <c r="F167" s="143"/>
      <c r="G167" s="143"/>
      <c r="H167" s="143"/>
      <c r="I167" s="158"/>
      <c r="J167" s="158"/>
      <c r="K167" s="158"/>
      <c r="L167" s="158"/>
      <c r="M167" s="158"/>
      <c r="N167" s="158"/>
      <c r="O167" s="158"/>
      <c r="P167" s="158"/>
      <c r="Q167" s="158"/>
      <c r="R167" s="158"/>
      <c r="S167" s="158"/>
      <c r="T167" s="158"/>
      <c r="U167" s="158"/>
      <c r="V167" s="158"/>
      <c r="W167" s="158"/>
      <c r="X167" s="158"/>
      <c r="Y167" s="158"/>
      <c r="Z167" s="160"/>
    </row>
    <row r="168" spans="1:27" ht="15.75" hidden="1" customHeight="1" x14ac:dyDescent="0.15">
      <c r="A168" s="92"/>
      <c r="B168" s="92"/>
      <c r="C168" s="169"/>
      <c r="D168" s="143"/>
      <c r="E168" s="143"/>
      <c r="F168" s="143"/>
      <c r="G168" s="143"/>
      <c r="H168" s="143"/>
      <c r="I168" s="119"/>
      <c r="J168" s="119"/>
      <c r="K168" s="119"/>
      <c r="L168" s="119"/>
      <c r="M168" s="119"/>
      <c r="N168" s="119"/>
      <c r="O168" s="119"/>
      <c r="P168" s="119"/>
      <c r="Q168" s="119"/>
      <c r="R168" s="119"/>
      <c r="S168" s="119"/>
      <c r="T168" s="119"/>
      <c r="U168" s="119"/>
      <c r="V168" s="119"/>
      <c r="W168" s="119"/>
      <c r="X168" s="119"/>
      <c r="Y168" s="119"/>
      <c r="Z168" s="121"/>
    </row>
    <row r="169" spans="1:27" ht="19.899999999999999" customHeight="1" x14ac:dyDescent="0.15">
      <c r="A169" s="92">
        <f>IF(TRIM($I169)="", 1001, 0)</f>
        <v>1001</v>
      </c>
      <c r="B169" s="92"/>
      <c r="C169" s="118"/>
      <c r="D169" s="124">
        <v>1</v>
      </c>
      <c r="E169" s="125" t="s">
        <v>40</v>
      </c>
      <c r="F169" s="125"/>
      <c r="G169" s="125"/>
      <c r="H169" s="125"/>
      <c r="I169" s="85"/>
      <c r="J169" s="87"/>
      <c r="K169" s="87"/>
      <c r="L169" s="87"/>
      <c r="M169" s="87"/>
      <c r="N169" s="172" t="s">
        <v>52</v>
      </c>
      <c r="O169" s="119"/>
      <c r="P169" s="119"/>
      <c r="Q169" s="119"/>
      <c r="R169" s="119"/>
      <c r="S169" s="119"/>
      <c r="T169" s="119"/>
      <c r="U169" s="119"/>
      <c r="V169" s="119"/>
      <c r="W169" s="119"/>
      <c r="X169" s="119"/>
      <c r="Y169" s="119"/>
      <c r="Z169" s="121"/>
    </row>
    <row r="170" spans="1:27" ht="19.899999999999999" customHeight="1" x14ac:dyDescent="0.15">
      <c r="A170" s="92"/>
      <c r="B170" s="92"/>
      <c r="C170" s="118"/>
      <c r="D170" s="119"/>
      <c r="E170" s="120"/>
      <c r="F170" s="120"/>
      <c r="G170" s="120"/>
      <c r="H170" s="120"/>
      <c r="I170" s="130"/>
      <c r="J170" s="173"/>
      <c r="K170" s="173"/>
      <c r="L170" s="173"/>
      <c r="M170" s="173"/>
      <c r="N170" s="173"/>
      <c r="O170" s="173"/>
      <c r="P170" s="173"/>
      <c r="Q170" s="173"/>
      <c r="R170" s="173"/>
      <c r="S170" s="173"/>
      <c r="T170" s="173"/>
      <c r="U170" s="173"/>
      <c r="V170" s="173"/>
      <c r="W170" s="173"/>
      <c r="X170" s="173"/>
      <c r="Y170" s="173"/>
      <c r="Z170" s="121"/>
    </row>
    <row r="171" spans="1:27" ht="19.899999999999999" customHeight="1" x14ac:dyDescent="0.15">
      <c r="A171" s="92">
        <f>IF(TRIM($I171)="", 1001, 0)</f>
        <v>1001</v>
      </c>
      <c r="B171" s="92"/>
      <c r="C171" s="123"/>
      <c r="D171" s="124">
        <v>2</v>
      </c>
      <c r="E171" s="125" t="s">
        <v>41</v>
      </c>
      <c r="F171" s="125"/>
      <c r="G171" s="125"/>
      <c r="H171" s="125"/>
      <c r="I171" s="85"/>
      <c r="J171" s="86"/>
      <c r="K171" s="86"/>
      <c r="L171" s="86"/>
      <c r="M171" s="86"/>
      <c r="N171" s="172" t="s">
        <v>42</v>
      </c>
      <c r="O171" s="119"/>
      <c r="P171" s="119"/>
      <c r="Q171" s="119"/>
      <c r="R171" s="119"/>
      <c r="S171" s="119"/>
      <c r="T171" s="119"/>
      <c r="U171" s="119"/>
      <c r="V171" s="119"/>
      <c r="W171" s="119"/>
      <c r="X171" s="119"/>
      <c r="Y171" s="119"/>
      <c r="Z171" s="121"/>
    </row>
    <row r="172" spans="1:27" ht="30" customHeight="1" x14ac:dyDescent="0.15">
      <c r="A172" s="92"/>
      <c r="B172" s="92"/>
      <c r="C172" s="118"/>
      <c r="D172" s="119"/>
      <c r="E172" s="120"/>
      <c r="F172" s="120"/>
      <c r="G172" s="120"/>
      <c r="H172" s="120"/>
      <c r="I172" s="130"/>
      <c r="J172" s="149" t="s">
        <v>195</v>
      </c>
      <c r="K172" s="149"/>
      <c r="L172" s="149"/>
      <c r="M172" s="149"/>
      <c r="N172" s="149"/>
      <c r="O172" s="149"/>
      <c r="P172" s="149"/>
      <c r="Q172" s="149"/>
      <c r="R172" s="149"/>
      <c r="S172" s="149"/>
      <c r="T172" s="149"/>
      <c r="U172" s="149"/>
      <c r="V172" s="149"/>
      <c r="W172" s="149"/>
      <c r="X172" s="149"/>
      <c r="Y172" s="149"/>
      <c r="Z172" s="121"/>
    </row>
    <row r="173" spans="1:27" ht="19.899999999999999" customHeight="1" x14ac:dyDescent="0.15">
      <c r="A173" s="92"/>
      <c r="B173" s="92"/>
      <c r="C173" s="123"/>
      <c r="D173" s="124">
        <v>3</v>
      </c>
      <c r="E173" s="125" t="s">
        <v>106</v>
      </c>
      <c r="F173" s="125"/>
      <c r="G173" s="125"/>
      <c r="H173" s="125"/>
      <c r="N173" s="172"/>
      <c r="O173" s="172"/>
      <c r="P173" s="172"/>
      <c r="Q173" s="172"/>
      <c r="R173" s="172"/>
      <c r="S173" s="172"/>
      <c r="T173" s="172"/>
      <c r="U173" s="172"/>
      <c r="V173" s="172"/>
      <c r="W173" s="172"/>
      <c r="X173" s="172"/>
      <c r="Y173" s="172"/>
      <c r="Z173" s="121"/>
    </row>
    <row r="174" spans="1:27" ht="19.899999999999999" customHeight="1" x14ac:dyDescent="0.15">
      <c r="A174" s="92">
        <f>IF(TRIM($I174)="", 1001, 0)</f>
        <v>1001</v>
      </c>
      <c r="B174" s="92"/>
      <c r="C174" s="123"/>
      <c r="D174" s="119"/>
      <c r="E174" s="174" t="s">
        <v>205</v>
      </c>
      <c r="F174" s="174"/>
      <c r="G174" s="174"/>
      <c r="H174" s="174"/>
      <c r="I174" s="79"/>
      <c r="J174" s="80"/>
      <c r="K174" s="80"/>
      <c r="L174" s="80"/>
      <c r="M174" s="81"/>
      <c r="Z174" s="121"/>
    </row>
    <row r="175" spans="1:27" ht="19.899999999999999" customHeight="1" x14ac:dyDescent="0.15">
      <c r="A175" s="92">
        <f>IF(TRIM($I175)="", 1001, 0)</f>
        <v>1001</v>
      </c>
      <c r="B175" s="92"/>
      <c r="C175" s="123"/>
      <c r="D175" s="124"/>
      <c r="E175" s="175" t="s">
        <v>206</v>
      </c>
      <c r="F175" s="175"/>
      <c r="G175" s="175"/>
      <c r="H175" s="175"/>
      <c r="I175" s="82"/>
      <c r="J175" s="83"/>
      <c r="K175" s="83"/>
      <c r="L175" s="83"/>
      <c r="M175" s="84"/>
      <c r="N175" s="172"/>
      <c r="O175" s="119"/>
      <c r="P175" s="119"/>
      <c r="Q175" s="119"/>
      <c r="R175" s="119"/>
      <c r="S175" s="119"/>
      <c r="T175" s="119"/>
      <c r="U175" s="119"/>
      <c r="V175" s="119"/>
      <c r="W175" s="119"/>
      <c r="X175" s="119"/>
      <c r="Y175" s="119"/>
      <c r="Z175" s="121"/>
    </row>
    <row r="176" spans="1:27" ht="19.899999999999999" customHeight="1" x14ac:dyDescent="0.15">
      <c r="A176" s="92"/>
      <c r="B176" s="92"/>
      <c r="C176" s="118"/>
      <c r="D176" s="124"/>
      <c r="E176" s="175" t="s">
        <v>207</v>
      </c>
      <c r="F176" s="175"/>
      <c r="G176" s="175"/>
      <c r="H176" s="175"/>
      <c r="I176" s="176">
        <f>SUM(I174,I175)</f>
        <v>0</v>
      </c>
      <c r="J176" s="177"/>
      <c r="K176" s="177"/>
      <c r="L176" s="177"/>
      <c r="M176" s="178"/>
      <c r="N176" s="172"/>
      <c r="O176" s="172"/>
      <c r="P176" s="172"/>
      <c r="Q176" s="172"/>
      <c r="R176" s="172"/>
      <c r="S176" s="172"/>
      <c r="T176" s="172"/>
      <c r="U176" s="172"/>
      <c r="V176" s="172"/>
      <c r="W176" s="172"/>
      <c r="X176" s="172"/>
      <c r="Y176" s="172"/>
      <c r="Z176" s="105"/>
    </row>
    <row r="177" spans="1:27" ht="19.899999999999999" customHeight="1" x14ac:dyDescent="0.15">
      <c r="A177" s="92">
        <f>IF(TRIM($I177)="", 1001, 0)</f>
        <v>1001</v>
      </c>
      <c r="B177" s="92"/>
      <c r="C177" s="118"/>
      <c r="D177" s="124"/>
      <c r="E177" s="179" t="s">
        <v>208</v>
      </c>
      <c r="F177" s="180"/>
      <c r="G177" s="180"/>
      <c r="H177" s="181"/>
      <c r="I177" s="76"/>
      <c r="J177" s="77"/>
      <c r="K177" s="77"/>
      <c r="L177" s="77"/>
      <c r="M177" s="78"/>
      <c r="N177" s="182"/>
      <c r="O177" s="172"/>
      <c r="P177" s="172"/>
      <c r="Q177" s="172"/>
      <c r="R177" s="172"/>
      <c r="S177" s="172"/>
      <c r="T177" s="172"/>
      <c r="U177" s="172"/>
      <c r="V177" s="172"/>
      <c r="W177" s="172"/>
      <c r="X177" s="172"/>
      <c r="Y177" s="172"/>
      <c r="Z177" s="105"/>
    </row>
    <row r="178" spans="1:27" ht="30" customHeight="1" x14ac:dyDescent="0.15">
      <c r="A178" s="92"/>
      <c r="B178" s="92"/>
      <c r="C178" s="118"/>
      <c r="D178" s="119"/>
      <c r="E178" s="183" t="s">
        <v>200</v>
      </c>
      <c r="F178" s="173"/>
      <c r="G178" s="119"/>
      <c r="H178" s="119"/>
      <c r="I178" s="128"/>
      <c r="J178" s="129"/>
      <c r="K178" s="129"/>
      <c r="L178" s="129"/>
      <c r="M178" s="129"/>
      <c r="N178" s="129"/>
      <c r="O178" s="129"/>
      <c r="P178" s="129"/>
      <c r="Q178" s="129"/>
      <c r="R178" s="129"/>
      <c r="S178" s="129"/>
      <c r="T178" s="129"/>
      <c r="U178" s="129"/>
      <c r="V178" s="129"/>
      <c r="W178" s="129"/>
      <c r="X178" s="129"/>
      <c r="Y178" s="129"/>
      <c r="Z178" s="105"/>
    </row>
    <row r="179" spans="1:27" ht="19.899999999999999" customHeight="1" x14ac:dyDescent="0.15">
      <c r="A179" s="92">
        <f>IF(TRIM($I179)="", 1001, 0)</f>
        <v>1001</v>
      </c>
      <c r="B179" s="92"/>
      <c r="C179" s="123"/>
      <c r="D179" s="124">
        <v>4</v>
      </c>
      <c r="E179" s="125" t="s">
        <v>43</v>
      </c>
      <c r="F179" s="125"/>
      <c r="G179" s="125"/>
      <c r="H179" s="125"/>
      <c r="I179" s="66"/>
      <c r="J179" s="66"/>
      <c r="K179" s="66"/>
      <c r="L179" s="66"/>
      <c r="M179" s="66"/>
      <c r="N179" s="66"/>
      <c r="O179" s="66"/>
      <c r="P179" s="66"/>
      <c r="Q179" s="66"/>
      <c r="R179" s="66"/>
      <c r="S179" s="66"/>
      <c r="T179" s="66"/>
      <c r="U179" s="66"/>
      <c r="V179" s="66"/>
      <c r="W179" s="66"/>
      <c r="X179" s="66"/>
      <c r="Y179" s="66"/>
      <c r="Z179" s="121"/>
    </row>
    <row r="180" spans="1:27" ht="19.899999999999999" customHeight="1" x14ac:dyDescent="0.15">
      <c r="A180" s="92"/>
      <c r="B180" s="92"/>
      <c r="C180" s="123"/>
      <c r="D180" s="124"/>
      <c r="I180" s="184"/>
      <c r="J180" s="184"/>
      <c r="K180" s="184"/>
      <c r="L180" s="184"/>
      <c r="M180" s="184"/>
      <c r="N180" s="184"/>
      <c r="O180" s="184"/>
      <c r="P180" s="184"/>
      <c r="Q180" s="184"/>
      <c r="R180" s="184"/>
      <c r="S180" s="184"/>
      <c r="T180" s="184"/>
      <c r="U180" s="184"/>
      <c r="V180" s="184"/>
      <c r="W180" s="184"/>
      <c r="X180" s="184"/>
      <c r="Y180" s="184"/>
      <c r="Z180" s="121"/>
    </row>
    <row r="181" spans="1:27" ht="20.100000000000001" customHeight="1" x14ac:dyDescent="0.15">
      <c r="A181" s="92"/>
      <c r="B181" s="92"/>
      <c r="C181" s="164"/>
      <c r="D181" s="139"/>
      <c r="E181" s="170"/>
      <c r="F181" s="170"/>
      <c r="G181" s="170"/>
      <c r="H181" s="170"/>
      <c r="I181" s="165"/>
      <c r="J181" s="165"/>
      <c r="K181" s="166"/>
      <c r="L181" s="166"/>
      <c r="M181" s="166"/>
      <c r="N181" s="165"/>
      <c r="O181" s="165"/>
      <c r="P181" s="165"/>
      <c r="Q181" s="165"/>
      <c r="R181" s="165"/>
      <c r="S181" s="165"/>
      <c r="T181" s="165"/>
      <c r="U181" s="165"/>
      <c r="V181" s="165"/>
      <c r="W181" s="165"/>
      <c r="X181" s="165"/>
      <c r="Y181" s="165"/>
      <c r="Z181" s="167"/>
      <c r="AA181" s="171"/>
    </row>
    <row r="182" spans="1:27" ht="20.100000000000001" customHeight="1" x14ac:dyDescent="0.15">
      <c r="A182" s="92"/>
      <c r="B182" s="92"/>
      <c r="C182" s="119"/>
      <c r="D182" s="119"/>
      <c r="E182" s="119"/>
      <c r="F182" s="119"/>
      <c r="G182" s="119"/>
      <c r="H182" s="119"/>
      <c r="I182" s="119"/>
      <c r="J182" s="129"/>
      <c r="K182" s="129"/>
      <c r="L182" s="129"/>
      <c r="M182" s="129"/>
      <c r="N182" s="129"/>
      <c r="O182" s="129"/>
      <c r="P182" s="129"/>
      <c r="Q182" s="129"/>
      <c r="R182" s="129"/>
      <c r="S182" s="129"/>
      <c r="T182" s="129"/>
      <c r="U182" s="129"/>
      <c r="V182" s="129"/>
      <c r="W182" s="129"/>
      <c r="X182" s="129"/>
      <c r="Y182" s="129"/>
      <c r="Z182" s="119"/>
    </row>
    <row r="183" spans="1:27" ht="20.100000000000001" customHeight="1" x14ac:dyDescent="0.15">
      <c r="A183" s="92"/>
      <c r="B183" s="92"/>
      <c r="C183" s="119"/>
      <c r="D183" s="119"/>
      <c r="E183" s="119"/>
      <c r="F183" s="119"/>
      <c r="G183" s="119"/>
      <c r="H183" s="119"/>
      <c r="I183" s="119"/>
      <c r="J183" s="129"/>
      <c r="K183" s="129"/>
      <c r="L183" s="129"/>
      <c r="M183" s="129"/>
      <c r="N183" s="119"/>
      <c r="O183" s="119"/>
      <c r="P183" s="119"/>
      <c r="Q183" s="119"/>
      <c r="R183" s="119"/>
      <c r="S183" s="119"/>
      <c r="T183" s="119"/>
      <c r="U183" s="119"/>
      <c r="V183" s="119"/>
      <c r="W183" s="119"/>
      <c r="X183" s="119"/>
      <c r="Y183" s="119"/>
      <c r="Z183" s="119"/>
      <c r="AA183" s="185"/>
    </row>
    <row r="184" spans="1:27" ht="19.899999999999999" customHeight="1" x14ac:dyDescent="0.15">
      <c r="A184" s="92"/>
      <c r="B184" s="92"/>
      <c r="C184" s="153" t="s">
        <v>167</v>
      </c>
      <c r="D184" s="154"/>
      <c r="E184" s="154"/>
      <c r="F184" s="154"/>
      <c r="G184" s="154"/>
      <c r="H184" s="155"/>
      <c r="I184" s="186"/>
      <c r="K184" s="187"/>
      <c r="AA184" s="171"/>
    </row>
    <row r="185" spans="1:27" ht="15" customHeight="1" x14ac:dyDescent="0.15">
      <c r="A185" s="92"/>
      <c r="B185" s="92"/>
      <c r="C185" s="169"/>
      <c r="D185" s="143"/>
      <c r="E185" s="143"/>
      <c r="F185" s="143"/>
      <c r="G185" s="143"/>
      <c r="H185" s="143"/>
      <c r="I185" s="143"/>
      <c r="J185" s="158"/>
      <c r="K185" s="158"/>
      <c r="L185" s="158"/>
      <c r="M185" s="158"/>
      <c r="N185" s="188"/>
      <c r="O185" s="158"/>
      <c r="P185" s="189"/>
      <c r="Q185" s="189"/>
      <c r="R185" s="189"/>
      <c r="S185" s="189"/>
      <c r="T185" s="189"/>
      <c r="U185" s="189"/>
      <c r="V185" s="189"/>
      <c r="W185" s="189"/>
      <c r="X185" s="189"/>
      <c r="Y185" s="158"/>
      <c r="Z185" s="160"/>
      <c r="AA185" s="171"/>
    </row>
    <row r="186" spans="1:27" ht="19.899999999999999" customHeight="1" x14ac:dyDescent="0.15">
      <c r="A186" s="92"/>
      <c r="B186" s="92"/>
      <c r="C186" s="169"/>
      <c r="D186" s="124">
        <v>1</v>
      </c>
      <c r="E186" s="190" t="s">
        <v>109</v>
      </c>
      <c r="F186" s="190"/>
      <c r="G186" s="190"/>
      <c r="H186" s="190"/>
      <c r="I186" s="66"/>
      <c r="J186" s="66"/>
      <c r="K186" s="66"/>
      <c r="L186" s="66"/>
      <c r="M186" s="66"/>
      <c r="Z186" s="105"/>
      <c r="AA186" s="129"/>
    </row>
    <row r="187" spans="1:27" ht="19.899999999999999" customHeight="1" x14ac:dyDescent="0.15">
      <c r="A187" s="92"/>
      <c r="B187" s="92"/>
      <c r="C187" s="169"/>
      <c r="D187" s="124"/>
      <c r="E187" s="191"/>
      <c r="F187" s="151"/>
      <c r="G187" s="151"/>
      <c r="H187" s="151"/>
      <c r="I187" s="192"/>
      <c r="J187" s="193" t="s">
        <v>213</v>
      </c>
      <c r="K187" s="194"/>
      <c r="L187" s="195"/>
      <c r="M187" s="195"/>
      <c r="Z187" s="105"/>
    </row>
    <row r="188" spans="1:27" ht="19.899999999999999" customHeight="1" x14ac:dyDescent="0.15">
      <c r="A188" s="92">
        <f>IF(OR(OR(NOT(ISNUMBER(VALUE(P188))), TRIM(P188)="", LEN(P188)&lt;&gt;6),TRIM($I188)=""), 1001, 0)</f>
        <v>1001</v>
      </c>
      <c r="B188" s="92"/>
      <c r="C188" s="123"/>
      <c r="D188" s="124">
        <v>2</v>
      </c>
      <c r="E188" s="94" t="s">
        <v>161</v>
      </c>
      <c r="I188" s="66"/>
      <c r="J188" s="66"/>
      <c r="K188" s="66"/>
      <c r="L188" s="66"/>
      <c r="M188" s="66"/>
      <c r="N188" s="134" t="s">
        <v>171</v>
      </c>
      <c r="O188" s="196" t="s">
        <v>170</v>
      </c>
      <c r="P188" s="45"/>
      <c r="Q188" s="134" t="s">
        <v>162</v>
      </c>
      <c r="Z188" s="121"/>
      <c r="AA188" s="119"/>
    </row>
    <row r="189" spans="1:27" ht="30" customHeight="1" x14ac:dyDescent="0.15">
      <c r="A189" s="92"/>
      <c r="B189" s="92"/>
      <c r="C189" s="118"/>
      <c r="D189" s="119"/>
      <c r="E189" s="119"/>
      <c r="F189" s="119"/>
      <c r="G189" s="119"/>
      <c r="H189" s="119"/>
      <c r="I189" s="136"/>
      <c r="J189" s="197" t="s">
        <v>201</v>
      </c>
      <c r="K189" s="197"/>
      <c r="L189" s="197"/>
      <c r="M189" s="197"/>
      <c r="N189" s="198"/>
      <c r="O189" s="197"/>
      <c r="P189" s="197"/>
      <c r="Q189" s="197"/>
      <c r="R189" s="197"/>
      <c r="S189" s="197"/>
      <c r="T189" s="197"/>
      <c r="U189" s="197"/>
      <c r="V189" s="197"/>
      <c r="W189" s="197"/>
      <c r="X189" s="197"/>
      <c r="Y189" s="197"/>
      <c r="Z189" s="133"/>
      <c r="AA189" s="129"/>
    </row>
    <row r="190" spans="1:27" ht="20.100000000000001" customHeight="1" x14ac:dyDescent="0.15">
      <c r="A190" s="92">
        <f>IF(TRIM($I190)="", 1001, 0)</f>
        <v>1001</v>
      </c>
      <c r="B190" s="92"/>
      <c r="C190" s="118"/>
      <c r="D190" s="124">
        <v>3</v>
      </c>
      <c r="E190" s="119" t="s">
        <v>220</v>
      </c>
      <c r="F190" s="119"/>
      <c r="G190" s="119"/>
      <c r="H190" s="119"/>
      <c r="I190" s="65"/>
      <c r="J190" s="66"/>
      <c r="K190" s="66"/>
      <c r="L190" s="66"/>
      <c r="M190" s="66"/>
      <c r="N190" s="199"/>
      <c r="O190" s="200"/>
      <c r="P190" s="200"/>
      <c r="Q190" s="200"/>
      <c r="R190" s="200"/>
      <c r="S190" s="200"/>
      <c r="T190" s="200"/>
      <c r="U190" s="200"/>
      <c r="V190" s="200"/>
      <c r="W190" s="200"/>
      <c r="X190" s="200"/>
      <c r="Y190" s="200"/>
      <c r="Z190" s="133"/>
      <c r="AA190" s="129"/>
    </row>
    <row r="191" spans="1:27" ht="20.100000000000001" customHeight="1" x14ac:dyDescent="0.15">
      <c r="A191" s="92"/>
      <c r="B191" s="92"/>
      <c r="C191" s="118"/>
      <c r="D191" s="119"/>
      <c r="E191" s="119"/>
      <c r="F191" s="119"/>
      <c r="G191" s="119"/>
      <c r="H191" s="119"/>
      <c r="I191" s="136"/>
      <c r="J191" s="131" t="str">
        <f>日付例&amp;"　年月日を入力してください。"</f>
        <v>例)2025/4/1、R7/4/1　年月日を入力してください。</v>
      </c>
      <c r="K191" s="200"/>
      <c r="L191" s="200"/>
      <c r="M191" s="200"/>
      <c r="N191" s="199"/>
      <c r="O191" s="200"/>
      <c r="P191" s="200"/>
      <c r="Q191" s="200"/>
      <c r="R191" s="200"/>
      <c r="S191" s="200"/>
      <c r="T191" s="200"/>
      <c r="U191" s="200"/>
      <c r="V191" s="200"/>
      <c r="W191" s="200"/>
      <c r="X191" s="200"/>
      <c r="Y191" s="200"/>
      <c r="Z191" s="133"/>
      <c r="AA191" s="129"/>
    </row>
    <row r="192" spans="1:27" ht="60" customHeight="1" x14ac:dyDescent="0.15">
      <c r="A192" s="92"/>
      <c r="B192" s="92"/>
      <c r="C192" s="169"/>
      <c r="D192" s="201" t="s">
        <v>218</v>
      </c>
      <c r="E192" s="202"/>
      <c r="F192" s="202"/>
      <c r="G192" s="202"/>
      <c r="H192" s="202"/>
      <c r="I192" s="202"/>
      <c r="J192" s="202"/>
      <c r="K192" s="202"/>
      <c r="L192" s="202"/>
      <c r="M192" s="202"/>
      <c r="N192" s="202"/>
      <c r="O192" s="202"/>
      <c r="P192" s="202"/>
      <c r="Q192" s="202"/>
      <c r="R192" s="202"/>
      <c r="S192" s="202"/>
      <c r="T192" s="202"/>
      <c r="U192" s="202"/>
      <c r="V192" s="202"/>
      <c r="W192" s="202"/>
      <c r="X192" s="202"/>
      <c r="Y192" s="202"/>
      <c r="Z192" s="121"/>
      <c r="AA192" s="171"/>
    </row>
    <row r="193" spans="1:27" ht="1.5" customHeight="1" x14ac:dyDescent="0.15">
      <c r="A193" s="92"/>
      <c r="B193" s="92"/>
      <c r="C193" s="169"/>
      <c r="D193" s="203"/>
      <c r="E193" s="203"/>
      <c r="F193" s="203"/>
      <c r="G193" s="203"/>
      <c r="H193" s="203"/>
      <c r="I193" s="203"/>
      <c r="J193" s="203"/>
      <c r="K193" s="204"/>
      <c r="L193" s="203"/>
      <c r="M193" s="203"/>
      <c r="N193" s="204"/>
      <c r="O193" s="205"/>
      <c r="P193" s="203"/>
      <c r="Q193" s="203"/>
      <c r="R193" s="203"/>
      <c r="S193" s="203"/>
      <c r="T193" s="203"/>
      <c r="U193" s="203"/>
      <c r="V193" s="203"/>
      <c r="W193" s="203"/>
      <c r="X193" s="203"/>
      <c r="Y193" s="203"/>
      <c r="Z193" s="121"/>
      <c r="AA193" s="171"/>
    </row>
    <row r="194" spans="1:27" ht="20.100000000000001" customHeight="1" x14ac:dyDescent="0.15">
      <c r="A194" s="92"/>
      <c r="B194" s="92"/>
      <c r="C194" s="123"/>
      <c r="D194" s="206" t="s">
        <v>188</v>
      </c>
      <c r="E194" s="207"/>
      <c r="F194" s="207"/>
      <c r="G194" s="207"/>
      <c r="H194" s="207"/>
      <c r="I194" s="207"/>
      <c r="J194" s="208"/>
      <c r="K194" s="209" t="s">
        <v>181</v>
      </c>
      <c r="L194" s="210" t="s">
        <v>160</v>
      </c>
      <c r="M194" s="211" t="str">
        <f>"③許可年月日
"&amp;日付例_s</f>
        <v>③許可年月日
例)2025/4/1</v>
      </c>
      <c r="N194" s="212" t="s">
        <v>180</v>
      </c>
      <c r="O194" s="213" t="s">
        <v>182</v>
      </c>
      <c r="P194" s="214" t="s">
        <v>196</v>
      </c>
      <c r="Q194" s="215" t="s">
        <v>209</v>
      </c>
      <c r="R194" s="216"/>
      <c r="S194" s="216"/>
      <c r="T194" s="216"/>
      <c r="U194" s="216"/>
      <c r="V194" s="216"/>
      <c r="W194" s="216"/>
      <c r="X194" s="216"/>
      <c r="Y194" s="217"/>
      <c r="Z194" s="121"/>
      <c r="AA194" s="185"/>
    </row>
    <row r="195" spans="1:27" ht="20.100000000000001" customHeight="1" x14ac:dyDescent="0.15">
      <c r="A195" s="92">
        <f>IF(TRIM($P195)="", 1001, 0)</f>
        <v>1001</v>
      </c>
      <c r="B195" s="92"/>
      <c r="C195" s="123"/>
      <c r="D195" s="218"/>
      <c r="E195" s="126"/>
      <c r="F195" s="126"/>
      <c r="G195" s="126"/>
      <c r="H195" s="126"/>
      <c r="I195" s="126"/>
      <c r="J195" s="219"/>
      <c r="K195" s="220"/>
      <c r="L195" s="221"/>
      <c r="M195" s="222"/>
      <c r="N195" s="223"/>
      <c r="O195" s="224"/>
      <c r="P195" s="6"/>
      <c r="Q195" s="225"/>
      <c r="R195" s="226"/>
      <c r="S195" s="226"/>
      <c r="T195" s="226"/>
      <c r="U195" s="226"/>
      <c r="V195" s="226"/>
      <c r="W195" s="226"/>
      <c r="X195" s="226"/>
      <c r="Y195" s="227"/>
      <c r="Z195" s="135"/>
      <c r="AA195" s="185"/>
    </row>
    <row r="196" spans="1:27" ht="20.100000000000001" customHeight="1" x14ac:dyDescent="0.15">
      <c r="A196" s="92">
        <f>IF(COUNTIF(K197:K226,"○")&lt;1, 1001, 0)</f>
        <v>1001</v>
      </c>
      <c r="B196" s="331"/>
      <c r="C196" s="123"/>
      <c r="D196" s="228"/>
      <c r="E196" s="229"/>
      <c r="F196" s="229"/>
      <c r="G196" s="229"/>
      <c r="H196" s="229"/>
      <c r="I196" s="229"/>
      <c r="J196" s="230"/>
      <c r="K196" s="231"/>
      <c r="L196" s="232"/>
      <c r="M196" s="233"/>
      <c r="N196" s="234"/>
      <c r="O196" s="235"/>
      <c r="P196" s="236" t="s">
        <v>44</v>
      </c>
      <c r="Q196" s="237"/>
      <c r="R196" s="238"/>
      <c r="S196" s="238"/>
      <c r="T196" s="238"/>
      <c r="U196" s="238"/>
      <c r="V196" s="238"/>
      <c r="W196" s="238"/>
      <c r="X196" s="238"/>
      <c r="Y196" s="239"/>
      <c r="Z196" s="121"/>
      <c r="AA196" s="185"/>
    </row>
    <row r="197" spans="1:27" ht="20.100000000000001" customHeight="1" x14ac:dyDescent="0.15">
      <c r="A197" s="92">
        <f>IF(AND(K197="○", OR(AND(L197&lt;&gt;"一般", L197&lt;&gt;"特定"), M197="", N197="", O197="", P197="")),1001,0)</f>
        <v>0</v>
      </c>
      <c r="B197" s="92"/>
      <c r="C197" s="123"/>
      <c r="D197" s="240">
        <v>4</v>
      </c>
      <c r="E197" s="241" t="s">
        <v>9</v>
      </c>
      <c r="F197" s="241"/>
      <c r="G197" s="241"/>
      <c r="H197" s="241"/>
      <c r="I197" s="242"/>
      <c r="J197" s="241"/>
      <c r="K197" s="46"/>
      <c r="L197" s="47"/>
      <c r="M197" s="48"/>
      <c r="N197" s="49"/>
      <c r="O197" s="50"/>
      <c r="P197" s="51"/>
      <c r="Q197" s="73"/>
      <c r="R197" s="74"/>
      <c r="S197" s="74"/>
      <c r="T197" s="74"/>
      <c r="U197" s="74"/>
      <c r="V197" s="74"/>
      <c r="W197" s="74"/>
      <c r="X197" s="74"/>
      <c r="Y197" s="75"/>
      <c r="Z197" s="243"/>
      <c r="AA197" s="134"/>
    </row>
    <row r="198" spans="1:27" ht="20.100000000000001" customHeight="1" x14ac:dyDescent="0.15">
      <c r="A198" s="92">
        <f>IF(AND(K198="○", OR(AND(L198&lt;&gt;"一般", L198&lt;&gt;"特定"), M198="", N198="", O198="", P198="")),1001,0)</f>
        <v>0</v>
      </c>
      <c r="B198" s="92"/>
      <c r="C198" s="123"/>
      <c r="D198" s="244">
        <f>D197+1</f>
        <v>5</v>
      </c>
      <c r="E198" s="245" t="s">
        <v>10</v>
      </c>
      <c r="F198" s="245"/>
      <c r="G198" s="245"/>
      <c r="H198" s="245"/>
      <c r="I198" s="246"/>
      <c r="J198" s="245"/>
      <c r="K198" s="52"/>
      <c r="L198" s="53"/>
      <c r="M198" s="54"/>
      <c r="N198" s="55"/>
      <c r="O198" s="56"/>
      <c r="P198" s="57"/>
      <c r="Q198" s="67"/>
      <c r="R198" s="68"/>
      <c r="S198" s="68"/>
      <c r="T198" s="68"/>
      <c r="U198" s="68"/>
      <c r="V198" s="68"/>
      <c r="W198" s="68"/>
      <c r="X198" s="68"/>
      <c r="Y198" s="69"/>
      <c r="Z198" s="243"/>
      <c r="AA198" s="134"/>
    </row>
    <row r="199" spans="1:27" ht="20.100000000000001" customHeight="1" x14ac:dyDescent="0.15">
      <c r="A199" s="92">
        <f>IF(AND(K199="○", OR(AND(L199&lt;&gt;"一般", L199&lt;&gt;"特定"), M199="", N199="", O199="", P199="")),1001,0)</f>
        <v>0</v>
      </c>
      <c r="B199" s="92"/>
      <c r="C199" s="123"/>
      <c r="D199" s="244">
        <f t="shared" ref="D199:D226" si="0">D198+1</f>
        <v>6</v>
      </c>
      <c r="E199" s="245" t="s">
        <v>11</v>
      </c>
      <c r="F199" s="245"/>
      <c r="G199" s="245"/>
      <c r="H199" s="245"/>
      <c r="I199" s="246"/>
      <c r="J199" s="245"/>
      <c r="K199" s="52"/>
      <c r="L199" s="53"/>
      <c r="M199" s="58"/>
      <c r="N199" s="56"/>
      <c r="O199" s="56"/>
      <c r="P199" s="57"/>
      <c r="Q199" s="67"/>
      <c r="R199" s="68"/>
      <c r="S199" s="68"/>
      <c r="T199" s="68"/>
      <c r="U199" s="68"/>
      <c r="V199" s="68"/>
      <c r="W199" s="68"/>
      <c r="X199" s="68"/>
      <c r="Y199" s="69"/>
      <c r="Z199" s="243"/>
      <c r="AA199" s="134"/>
    </row>
    <row r="200" spans="1:27" ht="20.100000000000001" customHeight="1" x14ac:dyDescent="0.15">
      <c r="A200" s="92">
        <f>IF(AND(K200="○", OR(AND(L200&lt;&gt;"一般", L200&lt;&gt;"特定"), M200="", N200="", O200="", P200="")),1001,0)</f>
        <v>0</v>
      </c>
      <c r="B200" s="92"/>
      <c r="C200" s="123"/>
      <c r="D200" s="244">
        <f t="shared" si="0"/>
        <v>7</v>
      </c>
      <c r="E200" s="245" t="s">
        <v>12</v>
      </c>
      <c r="F200" s="245"/>
      <c r="G200" s="245"/>
      <c r="H200" s="245"/>
      <c r="I200" s="246"/>
      <c r="J200" s="245"/>
      <c r="K200" s="52"/>
      <c r="L200" s="53"/>
      <c r="M200" s="58"/>
      <c r="N200" s="56"/>
      <c r="O200" s="56"/>
      <c r="P200" s="57"/>
      <c r="Q200" s="67"/>
      <c r="R200" s="68"/>
      <c r="S200" s="68"/>
      <c r="T200" s="68"/>
      <c r="U200" s="68"/>
      <c r="V200" s="68"/>
      <c r="W200" s="68"/>
      <c r="X200" s="68"/>
      <c r="Y200" s="69"/>
      <c r="Z200" s="243"/>
      <c r="AA200" s="134"/>
    </row>
    <row r="201" spans="1:27" ht="20.100000000000001" customHeight="1" x14ac:dyDescent="0.15">
      <c r="A201" s="92">
        <f>IF(AND(K201="○", OR(AND(L201&lt;&gt;"一般", L201&lt;&gt;"特定"), M201="", N201="", O201="", P201="")),1001,0)</f>
        <v>0</v>
      </c>
      <c r="B201" s="92"/>
      <c r="C201" s="123"/>
      <c r="D201" s="244">
        <f t="shared" si="0"/>
        <v>8</v>
      </c>
      <c r="E201" s="245" t="s">
        <v>51</v>
      </c>
      <c r="F201" s="245"/>
      <c r="G201" s="245"/>
      <c r="H201" s="245"/>
      <c r="I201" s="246"/>
      <c r="J201" s="245"/>
      <c r="K201" s="52"/>
      <c r="L201" s="53"/>
      <c r="M201" s="58"/>
      <c r="N201" s="56"/>
      <c r="O201" s="56"/>
      <c r="P201" s="57"/>
      <c r="Q201" s="67"/>
      <c r="R201" s="68"/>
      <c r="S201" s="68"/>
      <c r="T201" s="68"/>
      <c r="U201" s="68"/>
      <c r="V201" s="68"/>
      <c r="W201" s="68"/>
      <c r="X201" s="68"/>
      <c r="Y201" s="69"/>
      <c r="Z201" s="243"/>
      <c r="AA201" s="134"/>
    </row>
    <row r="202" spans="1:27" ht="20.100000000000001" customHeight="1" x14ac:dyDescent="0.15">
      <c r="A202" s="92">
        <f>IF(AND(K202="○", OR(AND(L202&lt;&gt;"一般", L202&lt;&gt;"特定"), M202="", N202="", O202="", P202="")),1001,0)</f>
        <v>0</v>
      </c>
      <c r="B202" s="92"/>
      <c r="C202" s="123"/>
      <c r="D202" s="244">
        <f t="shared" si="0"/>
        <v>9</v>
      </c>
      <c r="E202" s="245" t="s">
        <v>13</v>
      </c>
      <c r="F202" s="245"/>
      <c r="G202" s="245"/>
      <c r="H202" s="245"/>
      <c r="I202" s="246"/>
      <c r="J202" s="245"/>
      <c r="K202" s="52"/>
      <c r="L202" s="53"/>
      <c r="M202" s="58"/>
      <c r="N202" s="56"/>
      <c r="O202" s="56"/>
      <c r="P202" s="57"/>
      <c r="Q202" s="67"/>
      <c r="R202" s="68"/>
      <c r="S202" s="68"/>
      <c r="T202" s="68"/>
      <c r="U202" s="68"/>
      <c r="V202" s="68"/>
      <c r="W202" s="68"/>
      <c r="X202" s="68"/>
      <c r="Y202" s="69"/>
      <c r="Z202" s="243"/>
      <c r="AA202" s="134"/>
    </row>
    <row r="203" spans="1:27" ht="20.100000000000001" customHeight="1" x14ac:dyDescent="0.15">
      <c r="A203" s="92">
        <f>IF(AND(K203="○", OR(AND(L203&lt;&gt;"一般", L203&lt;&gt;"特定"), M203="", N203="", O203="", P203="")),1001,0)</f>
        <v>0</v>
      </c>
      <c r="B203" s="92"/>
      <c r="C203" s="123"/>
      <c r="D203" s="244">
        <f t="shared" si="0"/>
        <v>10</v>
      </c>
      <c r="E203" s="245" t="s">
        <v>14</v>
      </c>
      <c r="F203" s="245"/>
      <c r="G203" s="245"/>
      <c r="H203" s="245"/>
      <c r="I203" s="246"/>
      <c r="J203" s="245"/>
      <c r="K203" s="52"/>
      <c r="L203" s="53"/>
      <c r="M203" s="58"/>
      <c r="N203" s="56"/>
      <c r="O203" s="56"/>
      <c r="P203" s="57"/>
      <c r="Q203" s="67"/>
      <c r="R203" s="68"/>
      <c r="S203" s="68"/>
      <c r="T203" s="68"/>
      <c r="U203" s="68"/>
      <c r="V203" s="68"/>
      <c r="W203" s="68"/>
      <c r="X203" s="68"/>
      <c r="Y203" s="69"/>
      <c r="Z203" s="243"/>
      <c r="AA203" s="134"/>
    </row>
    <row r="204" spans="1:27" ht="20.100000000000001" customHeight="1" x14ac:dyDescent="0.15">
      <c r="A204" s="92">
        <f>IF(AND(K204="○", OR(AND(L204&lt;&gt;"一般", L204&lt;&gt;"特定"), M204="", N204="", O204="", P204="")),1001,0)</f>
        <v>0</v>
      </c>
      <c r="B204" s="92"/>
      <c r="C204" s="123"/>
      <c r="D204" s="244">
        <f t="shared" si="0"/>
        <v>11</v>
      </c>
      <c r="E204" s="245" t="s">
        <v>15</v>
      </c>
      <c r="F204" s="245"/>
      <c r="G204" s="245"/>
      <c r="H204" s="245"/>
      <c r="I204" s="246"/>
      <c r="J204" s="245"/>
      <c r="K204" s="52"/>
      <c r="L204" s="53"/>
      <c r="M204" s="58"/>
      <c r="N204" s="56"/>
      <c r="O204" s="56"/>
      <c r="P204" s="57"/>
      <c r="Q204" s="67"/>
      <c r="R204" s="68"/>
      <c r="S204" s="68"/>
      <c r="T204" s="68"/>
      <c r="U204" s="68"/>
      <c r="V204" s="68"/>
      <c r="W204" s="68"/>
      <c r="X204" s="68"/>
      <c r="Y204" s="69"/>
      <c r="Z204" s="243"/>
      <c r="AA204" s="134"/>
    </row>
    <row r="205" spans="1:27" ht="20.100000000000001" customHeight="1" x14ac:dyDescent="0.15">
      <c r="A205" s="92">
        <f>IF(AND(K205="○", OR(AND(L205&lt;&gt;"一般", L205&lt;&gt;"特定"), M205="", N205="", O205="", P205="")),1001,0)</f>
        <v>0</v>
      </c>
      <c r="B205" s="92"/>
      <c r="C205" s="123"/>
      <c r="D205" s="244">
        <f t="shared" si="0"/>
        <v>12</v>
      </c>
      <c r="E205" s="245" t="s">
        <v>16</v>
      </c>
      <c r="F205" s="245"/>
      <c r="G205" s="245"/>
      <c r="H205" s="245"/>
      <c r="I205" s="246"/>
      <c r="J205" s="245"/>
      <c r="K205" s="52"/>
      <c r="L205" s="53"/>
      <c r="M205" s="58"/>
      <c r="N205" s="56"/>
      <c r="O205" s="56"/>
      <c r="P205" s="57"/>
      <c r="Q205" s="67"/>
      <c r="R205" s="68"/>
      <c r="S205" s="68"/>
      <c r="T205" s="68"/>
      <c r="U205" s="68"/>
      <c r="V205" s="68"/>
      <c r="W205" s="68"/>
      <c r="X205" s="68"/>
      <c r="Y205" s="69"/>
      <c r="Z205" s="243"/>
      <c r="AA205" s="134"/>
    </row>
    <row r="206" spans="1:27" ht="20.100000000000001" customHeight="1" x14ac:dyDescent="0.15">
      <c r="A206" s="92">
        <f>IF(AND(K206="○", OR(AND(L206&lt;&gt;"一般", L206&lt;&gt;"特定"), M206="", N206="", O206="", P206="")),1001,0)</f>
        <v>0</v>
      </c>
      <c r="B206" s="92"/>
      <c r="C206" s="123"/>
      <c r="D206" s="244">
        <f t="shared" si="0"/>
        <v>13</v>
      </c>
      <c r="E206" s="245" t="s">
        <v>17</v>
      </c>
      <c r="F206" s="245"/>
      <c r="G206" s="245"/>
      <c r="H206" s="245"/>
      <c r="I206" s="246"/>
      <c r="J206" s="245"/>
      <c r="K206" s="52"/>
      <c r="L206" s="53"/>
      <c r="M206" s="58"/>
      <c r="N206" s="56"/>
      <c r="O206" s="56"/>
      <c r="P206" s="57"/>
      <c r="Q206" s="67"/>
      <c r="R206" s="68"/>
      <c r="S206" s="68"/>
      <c r="T206" s="68"/>
      <c r="U206" s="68"/>
      <c r="V206" s="68"/>
      <c r="W206" s="68"/>
      <c r="X206" s="68"/>
      <c r="Y206" s="69"/>
      <c r="Z206" s="243"/>
      <c r="AA206" s="134"/>
    </row>
    <row r="207" spans="1:27" ht="20.100000000000001" customHeight="1" x14ac:dyDescent="0.15">
      <c r="A207" s="92">
        <f>IF(AND(K207="○", OR(AND(L207&lt;&gt;"一般", L207&lt;&gt;"特定"), M207="", N207="", O207="", P207="")),1001,0)</f>
        <v>0</v>
      </c>
      <c r="B207" s="92"/>
      <c r="C207" s="123"/>
      <c r="D207" s="244">
        <f t="shared" si="0"/>
        <v>14</v>
      </c>
      <c r="E207" s="245" t="s">
        <v>18</v>
      </c>
      <c r="F207" s="245"/>
      <c r="G207" s="245"/>
      <c r="H207" s="245"/>
      <c r="I207" s="246"/>
      <c r="J207" s="245"/>
      <c r="K207" s="52"/>
      <c r="L207" s="53"/>
      <c r="M207" s="58"/>
      <c r="N207" s="56"/>
      <c r="O207" s="56"/>
      <c r="P207" s="57"/>
      <c r="Q207" s="67"/>
      <c r="R207" s="68"/>
      <c r="S207" s="68"/>
      <c r="T207" s="68"/>
      <c r="U207" s="68"/>
      <c r="V207" s="68"/>
      <c r="W207" s="68"/>
      <c r="X207" s="68"/>
      <c r="Y207" s="69"/>
      <c r="Z207" s="243"/>
      <c r="AA207" s="134"/>
    </row>
    <row r="208" spans="1:27" ht="20.100000000000001" customHeight="1" x14ac:dyDescent="0.15">
      <c r="A208" s="92">
        <f>IF(AND(K208="○", OR(AND(L208&lt;&gt;"一般", L208&lt;&gt;"特定"), M208="", N208="", O208="", P208="")),1001,0)</f>
        <v>0</v>
      </c>
      <c r="B208" s="92"/>
      <c r="C208" s="123"/>
      <c r="D208" s="244">
        <f t="shared" si="0"/>
        <v>15</v>
      </c>
      <c r="E208" s="245" t="s">
        <v>19</v>
      </c>
      <c r="F208" s="245"/>
      <c r="G208" s="245"/>
      <c r="H208" s="245"/>
      <c r="I208" s="246"/>
      <c r="J208" s="245"/>
      <c r="K208" s="52"/>
      <c r="L208" s="53"/>
      <c r="M208" s="58"/>
      <c r="N208" s="56"/>
      <c r="O208" s="56"/>
      <c r="P208" s="57"/>
      <c r="Q208" s="67"/>
      <c r="R208" s="68"/>
      <c r="S208" s="68"/>
      <c r="T208" s="68"/>
      <c r="U208" s="68"/>
      <c r="V208" s="68"/>
      <c r="W208" s="68"/>
      <c r="X208" s="68"/>
      <c r="Y208" s="69"/>
      <c r="Z208" s="243"/>
      <c r="AA208" s="134"/>
    </row>
    <row r="209" spans="1:27" ht="20.100000000000001" customHeight="1" x14ac:dyDescent="0.15">
      <c r="A209" s="92">
        <f>IF(AND(K209="○", OR(AND(L209&lt;&gt;"一般", L209&lt;&gt;"特定"), M209="", N209="", O209="", P209="")),1001,0)</f>
        <v>0</v>
      </c>
      <c r="B209" s="92"/>
      <c r="C209" s="123"/>
      <c r="D209" s="244">
        <f t="shared" si="0"/>
        <v>16</v>
      </c>
      <c r="E209" s="245" t="s">
        <v>20</v>
      </c>
      <c r="F209" s="245"/>
      <c r="G209" s="245"/>
      <c r="H209" s="245"/>
      <c r="I209" s="246"/>
      <c r="J209" s="245"/>
      <c r="K209" s="52"/>
      <c r="L209" s="53"/>
      <c r="M209" s="58"/>
      <c r="N209" s="59"/>
      <c r="O209" s="56"/>
      <c r="P209" s="57"/>
      <c r="Q209" s="67"/>
      <c r="R209" s="68"/>
      <c r="S209" s="68"/>
      <c r="T209" s="68"/>
      <c r="U209" s="68"/>
      <c r="V209" s="68"/>
      <c r="W209" s="68"/>
      <c r="X209" s="68"/>
      <c r="Y209" s="69"/>
      <c r="Z209" s="243"/>
      <c r="AA209" s="134"/>
    </row>
    <row r="210" spans="1:27" ht="20.100000000000001" customHeight="1" x14ac:dyDescent="0.15">
      <c r="A210" s="92">
        <f>IF(AND(K210="○", OR(AND(L210&lt;&gt;"一般", L210&lt;&gt;"特定"), M210="", N210="", O210="", P210="")),1001,0)</f>
        <v>0</v>
      </c>
      <c r="B210" s="92"/>
      <c r="C210" s="123"/>
      <c r="D210" s="244">
        <f t="shared" si="0"/>
        <v>17</v>
      </c>
      <c r="E210" s="245" t="s">
        <v>21</v>
      </c>
      <c r="F210" s="245"/>
      <c r="G210" s="245"/>
      <c r="H210" s="245"/>
      <c r="I210" s="246"/>
      <c r="J210" s="245"/>
      <c r="K210" s="52"/>
      <c r="L210" s="53"/>
      <c r="M210" s="58"/>
      <c r="N210" s="59"/>
      <c r="O210" s="56"/>
      <c r="P210" s="57"/>
      <c r="Q210" s="67"/>
      <c r="R210" s="68"/>
      <c r="S210" s="68"/>
      <c r="T210" s="68"/>
      <c r="U210" s="68"/>
      <c r="V210" s="68"/>
      <c r="W210" s="68"/>
      <c r="X210" s="68"/>
      <c r="Y210" s="69"/>
      <c r="Z210" s="243"/>
      <c r="AA210" s="134"/>
    </row>
    <row r="211" spans="1:27" ht="20.100000000000001" customHeight="1" x14ac:dyDescent="0.15">
      <c r="A211" s="92">
        <f>IF(AND(K211="○", OR(AND(L211&lt;&gt;"一般", L211&lt;&gt;"特定"), M211="", N211="", O211="", P211="")),1001,0)</f>
        <v>0</v>
      </c>
      <c r="B211" s="92"/>
      <c r="C211" s="123"/>
      <c r="D211" s="244">
        <f t="shared" si="0"/>
        <v>18</v>
      </c>
      <c r="E211" s="245" t="s">
        <v>22</v>
      </c>
      <c r="F211" s="245"/>
      <c r="G211" s="245"/>
      <c r="H211" s="245"/>
      <c r="I211" s="246"/>
      <c r="J211" s="245"/>
      <c r="K211" s="52"/>
      <c r="L211" s="53"/>
      <c r="M211" s="58"/>
      <c r="N211" s="59"/>
      <c r="O211" s="56"/>
      <c r="P211" s="57"/>
      <c r="Q211" s="67"/>
      <c r="R211" s="68"/>
      <c r="S211" s="68"/>
      <c r="T211" s="68"/>
      <c r="U211" s="68"/>
      <c r="V211" s="68"/>
      <c r="W211" s="68"/>
      <c r="X211" s="68"/>
      <c r="Y211" s="69"/>
      <c r="Z211" s="243"/>
      <c r="AA211" s="134"/>
    </row>
    <row r="212" spans="1:27" ht="20.100000000000001" customHeight="1" x14ac:dyDescent="0.15">
      <c r="A212" s="92">
        <f>IF(AND(K212="○", OR(AND(L212&lt;&gt;"一般", L212&lt;&gt;"特定"), M212="", N212="", O212="", P212="")),1001,0)</f>
        <v>0</v>
      </c>
      <c r="B212" s="92"/>
      <c r="C212" s="123"/>
      <c r="D212" s="244">
        <f t="shared" si="0"/>
        <v>19</v>
      </c>
      <c r="E212" s="245" t="s">
        <v>23</v>
      </c>
      <c r="F212" s="245"/>
      <c r="G212" s="245"/>
      <c r="H212" s="245"/>
      <c r="I212" s="246"/>
      <c r="J212" s="245"/>
      <c r="K212" s="52"/>
      <c r="L212" s="53"/>
      <c r="M212" s="58"/>
      <c r="N212" s="59"/>
      <c r="O212" s="56"/>
      <c r="P212" s="57"/>
      <c r="Q212" s="67"/>
      <c r="R212" s="68"/>
      <c r="S212" s="68"/>
      <c r="T212" s="68"/>
      <c r="U212" s="68"/>
      <c r="V212" s="68"/>
      <c r="W212" s="68"/>
      <c r="X212" s="68"/>
      <c r="Y212" s="69"/>
      <c r="Z212" s="243"/>
      <c r="AA212" s="134"/>
    </row>
    <row r="213" spans="1:27" ht="20.100000000000001" customHeight="1" x14ac:dyDescent="0.15">
      <c r="A213" s="92">
        <f>IF(AND(K213="○", OR(AND(L213&lt;&gt;"一般", L213&lt;&gt;"特定"), M213="", N213="", O213="", P213="")),1001,0)</f>
        <v>0</v>
      </c>
      <c r="B213" s="92"/>
      <c r="C213" s="123"/>
      <c r="D213" s="244">
        <f t="shared" si="0"/>
        <v>20</v>
      </c>
      <c r="E213" s="245" t="s">
        <v>24</v>
      </c>
      <c r="F213" s="245"/>
      <c r="G213" s="245"/>
      <c r="H213" s="245"/>
      <c r="I213" s="246"/>
      <c r="J213" s="245"/>
      <c r="K213" s="52"/>
      <c r="L213" s="53"/>
      <c r="M213" s="58"/>
      <c r="N213" s="59"/>
      <c r="O213" s="56"/>
      <c r="P213" s="57"/>
      <c r="Q213" s="67"/>
      <c r="R213" s="68"/>
      <c r="S213" s="68"/>
      <c r="T213" s="68"/>
      <c r="U213" s="68"/>
      <c r="V213" s="68"/>
      <c r="W213" s="68"/>
      <c r="X213" s="68"/>
      <c r="Y213" s="69"/>
      <c r="Z213" s="243"/>
      <c r="AA213" s="134"/>
    </row>
    <row r="214" spans="1:27" ht="20.100000000000001" customHeight="1" x14ac:dyDescent="0.15">
      <c r="A214" s="92">
        <f>IF(AND(K214="○", OR(AND(L214&lt;&gt;"一般", L214&lt;&gt;"特定"), M214="", N214="", O214="", P214="")),1001,0)</f>
        <v>0</v>
      </c>
      <c r="B214" s="92"/>
      <c r="C214" s="123"/>
      <c r="D214" s="244">
        <f t="shared" si="0"/>
        <v>21</v>
      </c>
      <c r="E214" s="245" t="s">
        <v>25</v>
      </c>
      <c r="F214" s="245"/>
      <c r="G214" s="245"/>
      <c r="H214" s="245"/>
      <c r="I214" s="246"/>
      <c r="J214" s="245"/>
      <c r="K214" s="52"/>
      <c r="L214" s="53"/>
      <c r="M214" s="58"/>
      <c r="N214" s="59"/>
      <c r="O214" s="56"/>
      <c r="P214" s="57"/>
      <c r="Q214" s="67"/>
      <c r="R214" s="68"/>
      <c r="S214" s="68"/>
      <c r="T214" s="68"/>
      <c r="U214" s="68"/>
      <c r="V214" s="68"/>
      <c r="W214" s="68"/>
      <c r="X214" s="68"/>
      <c r="Y214" s="69"/>
      <c r="Z214" s="243"/>
      <c r="AA214" s="134"/>
    </row>
    <row r="215" spans="1:27" ht="20.100000000000001" customHeight="1" x14ac:dyDescent="0.15">
      <c r="A215" s="92">
        <f>IF(AND(K215="○", OR(AND(L215&lt;&gt;"一般", L215&lt;&gt;"特定"), M215="", N215="", O215="", P215="")),1001,0)</f>
        <v>0</v>
      </c>
      <c r="B215" s="92"/>
      <c r="C215" s="123"/>
      <c r="D215" s="244">
        <f t="shared" si="0"/>
        <v>22</v>
      </c>
      <c r="E215" s="245" t="s">
        <v>26</v>
      </c>
      <c r="F215" s="245"/>
      <c r="G215" s="245"/>
      <c r="H215" s="245"/>
      <c r="I215" s="246"/>
      <c r="J215" s="245"/>
      <c r="K215" s="52"/>
      <c r="L215" s="53"/>
      <c r="M215" s="58"/>
      <c r="N215" s="56"/>
      <c r="O215" s="56"/>
      <c r="P215" s="57"/>
      <c r="Q215" s="67"/>
      <c r="R215" s="68"/>
      <c r="S215" s="68"/>
      <c r="T215" s="68"/>
      <c r="U215" s="68"/>
      <c r="V215" s="68"/>
      <c r="W215" s="68"/>
      <c r="X215" s="68"/>
      <c r="Y215" s="69"/>
      <c r="Z215" s="243"/>
      <c r="AA215" s="134"/>
    </row>
    <row r="216" spans="1:27" ht="20.100000000000001" customHeight="1" x14ac:dyDescent="0.15">
      <c r="A216" s="92">
        <f>IF(AND(K216="○", OR(AND(L216&lt;&gt;"一般", L216&lt;&gt;"特定"), M216="", N216="", O216="", P216="")),1001,0)</f>
        <v>0</v>
      </c>
      <c r="B216" s="92"/>
      <c r="C216" s="169"/>
      <c r="D216" s="244">
        <f t="shared" si="0"/>
        <v>23</v>
      </c>
      <c r="E216" s="245" t="s">
        <v>27</v>
      </c>
      <c r="F216" s="245"/>
      <c r="G216" s="245"/>
      <c r="H216" s="245"/>
      <c r="I216" s="246"/>
      <c r="J216" s="245"/>
      <c r="K216" s="52"/>
      <c r="L216" s="53"/>
      <c r="M216" s="58"/>
      <c r="N216" s="56"/>
      <c r="O216" s="56"/>
      <c r="P216" s="59"/>
      <c r="Q216" s="67"/>
      <c r="R216" s="68"/>
      <c r="S216" s="68"/>
      <c r="T216" s="68"/>
      <c r="U216" s="68"/>
      <c r="V216" s="68"/>
      <c r="W216" s="68"/>
      <c r="X216" s="68"/>
      <c r="Y216" s="69"/>
      <c r="Z216" s="247"/>
      <c r="AA216" s="168"/>
    </row>
    <row r="217" spans="1:27" ht="20.100000000000001" customHeight="1" x14ac:dyDescent="0.15">
      <c r="A217" s="92">
        <f>IF(AND(K217="○", OR(AND(L217&lt;&gt;"一般", L217&lt;&gt;"特定"), M217="", N217="", O217="", P217="")),1001,0)</f>
        <v>0</v>
      </c>
      <c r="B217" s="92"/>
      <c r="C217" s="123"/>
      <c r="D217" s="244">
        <f t="shared" si="0"/>
        <v>24</v>
      </c>
      <c r="E217" s="245" t="s">
        <v>28</v>
      </c>
      <c r="F217" s="245"/>
      <c r="G217" s="245"/>
      <c r="H217" s="245"/>
      <c r="I217" s="246"/>
      <c r="J217" s="245"/>
      <c r="K217" s="52"/>
      <c r="L217" s="53"/>
      <c r="M217" s="58"/>
      <c r="N217" s="56"/>
      <c r="O217" s="56"/>
      <c r="P217" s="57"/>
      <c r="Q217" s="67"/>
      <c r="R217" s="68"/>
      <c r="S217" s="68"/>
      <c r="T217" s="68"/>
      <c r="U217" s="68"/>
      <c r="V217" s="68"/>
      <c r="W217" s="68"/>
      <c r="X217" s="68"/>
      <c r="Y217" s="69"/>
      <c r="Z217" s="243"/>
      <c r="AA217" s="134"/>
    </row>
    <row r="218" spans="1:27" ht="20.100000000000001" customHeight="1" x14ac:dyDescent="0.15">
      <c r="A218" s="92">
        <f>IF(AND(K218="○", OR(AND(L218&lt;&gt;"一般", L218&lt;&gt;"特定"), M218="", N218="", O218="", P218="")),1001,0)</f>
        <v>0</v>
      </c>
      <c r="B218" s="92"/>
      <c r="C218" s="123"/>
      <c r="D218" s="244">
        <f t="shared" si="0"/>
        <v>25</v>
      </c>
      <c r="E218" s="245" t="s">
        <v>29</v>
      </c>
      <c r="F218" s="245"/>
      <c r="G218" s="245"/>
      <c r="H218" s="245"/>
      <c r="I218" s="246"/>
      <c r="J218" s="245"/>
      <c r="K218" s="52"/>
      <c r="L218" s="53"/>
      <c r="M218" s="58"/>
      <c r="N218" s="56"/>
      <c r="O218" s="56"/>
      <c r="P218" s="57"/>
      <c r="Q218" s="67"/>
      <c r="R218" s="68"/>
      <c r="S218" s="68"/>
      <c r="T218" s="68"/>
      <c r="U218" s="68"/>
      <c r="V218" s="68"/>
      <c r="W218" s="68"/>
      <c r="X218" s="68"/>
      <c r="Y218" s="69"/>
      <c r="Z218" s="243"/>
      <c r="AA218" s="134"/>
    </row>
    <row r="219" spans="1:27" ht="20.100000000000001" customHeight="1" x14ac:dyDescent="0.15">
      <c r="A219" s="92">
        <f>IF(AND(K219="○", OR(AND(L219&lt;&gt;"一般", L219&lt;&gt;"特定"), M219="", N219="", O219="", P219="")),1001,0)</f>
        <v>0</v>
      </c>
      <c r="B219" s="92"/>
      <c r="C219" s="123"/>
      <c r="D219" s="244">
        <f t="shared" si="0"/>
        <v>26</v>
      </c>
      <c r="E219" s="245" t="s">
        <v>30</v>
      </c>
      <c r="F219" s="245"/>
      <c r="G219" s="245"/>
      <c r="H219" s="245"/>
      <c r="I219" s="246"/>
      <c r="J219" s="245"/>
      <c r="K219" s="52"/>
      <c r="L219" s="53"/>
      <c r="M219" s="58"/>
      <c r="N219" s="56"/>
      <c r="O219" s="56"/>
      <c r="P219" s="57"/>
      <c r="Q219" s="67"/>
      <c r="R219" s="68"/>
      <c r="S219" s="68"/>
      <c r="T219" s="68"/>
      <c r="U219" s="68"/>
      <c r="V219" s="68"/>
      <c r="W219" s="68"/>
      <c r="X219" s="68"/>
      <c r="Y219" s="69"/>
      <c r="Z219" s="243"/>
      <c r="AA219" s="134"/>
    </row>
    <row r="220" spans="1:27" ht="20.100000000000001" customHeight="1" x14ac:dyDescent="0.15">
      <c r="A220" s="92">
        <f>IF(AND(K220="○", OR(AND(L220&lt;&gt;"一般", L220&lt;&gt;"特定"), M220="", N220="", O220="", P220="")),1001,0)</f>
        <v>0</v>
      </c>
      <c r="B220" s="92"/>
      <c r="C220" s="123"/>
      <c r="D220" s="244">
        <f t="shared" si="0"/>
        <v>27</v>
      </c>
      <c r="E220" s="245" t="s">
        <v>31</v>
      </c>
      <c r="F220" s="245"/>
      <c r="G220" s="245"/>
      <c r="H220" s="245"/>
      <c r="I220" s="246"/>
      <c r="J220" s="245"/>
      <c r="K220" s="52"/>
      <c r="L220" s="53"/>
      <c r="M220" s="58"/>
      <c r="N220" s="56"/>
      <c r="O220" s="56"/>
      <c r="P220" s="57"/>
      <c r="Q220" s="67"/>
      <c r="R220" s="68"/>
      <c r="S220" s="68"/>
      <c r="T220" s="68"/>
      <c r="U220" s="68"/>
      <c r="V220" s="68"/>
      <c r="W220" s="68"/>
      <c r="X220" s="68"/>
      <c r="Y220" s="69"/>
      <c r="Z220" s="243"/>
      <c r="AA220" s="134"/>
    </row>
    <row r="221" spans="1:27" ht="20.100000000000001" customHeight="1" x14ac:dyDescent="0.15">
      <c r="A221" s="92">
        <f>IF(AND(K221="○", OR(AND(L221&lt;&gt;"一般", L221&lt;&gt;"特定"), M221="", N221="", O221="", P221="")),1001,0)</f>
        <v>0</v>
      </c>
      <c r="B221" s="92"/>
      <c r="C221" s="123"/>
      <c r="D221" s="244">
        <f t="shared" si="0"/>
        <v>28</v>
      </c>
      <c r="E221" s="245" t="s">
        <v>32</v>
      </c>
      <c r="F221" s="245"/>
      <c r="G221" s="245"/>
      <c r="H221" s="245"/>
      <c r="I221" s="246"/>
      <c r="J221" s="245"/>
      <c r="K221" s="52"/>
      <c r="L221" s="53"/>
      <c r="M221" s="58"/>
      <c r="N221" s="56"/>
      <c r="O221" s="56"/>
      <c r="P221" s="57"/>
      <c r="Q221" s="67"/>
      <c r="R221" s="68"/>
      <c r="S221" s="68"/>
      <c r="T221" s="68"/>
      <c r="U221" s="68"/>
      <c r="V221" s="68"/>
      <c r="W221" s="68"/>
      <c r="X221" s="68"/>
      <c r="Y221" s="69"/>
      <c r="Z221" s="243"/>
      <c r="AA221" s="134"/>
    </row>
    <row r="222" spans="1:27" ht="20.100000000000001" customHeight="1" x14ac:dyDescent="0.15">
      <c r="A222" s="92">
        <f>IF(AND(K222="○", OR(AND(L222&lt;&gt;"一般", L222&lt;&gt;"特定"), M222="", N222="", O222="", P222="")),1001,0)</f>
        <v>0</v>
      </c>
      <c r="B222" s="92"/>
      <c r="C222" s="123"/>
      <c r="D222" s="244">
        <f t="shared" si="0"/>
        <v>29</v>
      </c>
      <c r="E222" s="245" t="s">
        <v>33</v>
      </c>
      <c r="F222" s="245"/>
      <c r="G222" s="245"/>
      <c r="H222" s="245"/>
      <c r="I222" s="246"/>
      <c r="J222" s="245"/>
      <c r="K222" s="52"/>
      <c r="L222" s="53"/>
      <c r="M222" s="58"/>
      <c r="N222" s="56"/>
      <c r="O222" s="56"/>
      <c r="P222" s="57"/>
      <c r="Q222" s="67"/>
      <c r="R222" s="68"/>
      <c r="S222" s="68"/>
      <c r="T222" s="68"/>
      <c r="U222" s="68"/>
      <c r="V222" s="68"/>
      <c r="W222" s="68"/>
      <c r="X222" s="68"/>
      <c r="Y222" s="69"/>
      <c r="Z222" s="243"/>
      <c r="AA222" s="134"/>
    </row>
    <row r="223" spans="1:27" ht="20.100000000000001" customHeight="1" x14ac:dyDescent="0.15">
      <c r="A223" s="92">
        <f>IF(AND(K223="○", OR(AND(L223&lt;&gt;"一般", L223&lt;&gt;"特定"), M223="", N223="", O223="", P223="")),1001,0)</f>
        <v>0</v>
      </c>
      <c r="B223" s="92"/>
      <c r="C223" s="123"/>
      <c r="D223" s="244">
        <f t="shared" si="0"/>
        <v>30</v>
      </c>
      <c r="E223" s="245" t="s">
        <v>34</v>
      </c>
      <c r="F223" s="245"/>
      <c r="G223" s="245"/>
      <c r="H223" s="245"/>
      <c r="I223" s="246"/>
      <c r="J223" s="245"/>
      <c r="K223" s="52"/>
      <c r="L223" s="53"/>
      <c r="M223" s="58"/>
      <c r="N223" s="56"/>
      <c r="O223" s="56"/>
      <c r="P223" s="57"/>
      <c r="Q223" s="67"/>
      <c r="R223" s="68"/>
      <c r="S223" s="68"/>
      <c r="T223" s="68"/>
      <c r="U223" s="68"/>
      <c r="V223" s="68"/>
      <c r="W223" s="68"/>
      <c r="X223" s="68"/>
      <c r="Y223" s="69"/>
      <c r="Z223" s="243"/>
      <c r="AA223" s="134"/>
    </row>
    <row r="224" spans="1:27" ht="20.100000000000001" customHeight="1" x14ac:dyDescent="0.15">
      <c r="A224" s="92">
        <f>IF(AND(K224="○", OR(AND(L224&lt;&gt;"一般", L224&lt;&gt;"特定"), M224="", N224="", O224="", P224="")),1001,0)</f>
        <v>0</v>
      </c>
      <c r="B224" s="92"/>
      <c r="C224" s="123"/>
      <c r="D224" s="244">
        <f t="shared" si="0"/>
        <v>31</v>
      </c>
      <c r="E224" s="245" t="s">
        <v>35</v>
      </c>
      <c r="F224" s="245"/>
      <c r="G224" s="245"/>
      <c r="H224" s="245"/>
      <c r="I224" s="246"/>
      <c r="J224" s="245"/>
      <c r="K224" s="52"/>
      <c r="L224" s="53"/>
      <c r="M224" s="58"/>
      <c r="N224" s="56"/>
      <c r="O224" s="56"/>
      <c r="P224" s="57"/>
      <c r="Q224" s="67"/>
      <c r="R224" s="68"/>
      <c r="S224" s="68"/>
      <c r="T224" s="68"/>
      <c r="U224" s="68"/>
      <c r="V224" s="68"/>
      <c r="W224" s="68"/>
      <c r="X224" s="68"/>
      <c r="Y224" s="69"/>
      <c r="Z224" s="243"/>
      <c r="AA224" s="134"/>
    </row>
    <row r="225" spans="1:27" ht="20.100000000000001" customHeight="1" x14ac:dyDescent="0.15">
      <c r="A225" s="92">
        <f>IF(AND(K225="○", OR(AND(L225&lt;&gt;"一般", L225&lt;&gt;"特定"), M225="", N225="", O225="", P225="")),1001,0)</f>
        <v>0</v>
      </c>
      <c r="B225" s="92"/>
      <c r="C225" s="123"/>
      <c r="D225" s="244">
        <f t="shared" si="0"/>
        <v>32</v>
      </c>
      <c r="E225" s="245" t="s">
        <v>39</v>
      </c>
      <c r="F225" s="245"/>
      <c r="G225" s="245"/>
      <c r="H225" s="245"/>
      <c r="I225" s="246"/>
      <c r="J225" s="245"/>
      <c r="K225" s="52"/>
      <c r="L225" s="53"/>
      <c r="M225" s="58"/>
      <c r="N225" s="56"/>
      <c r="O225" s="56"/>
      <c r="P225" s="57"/>
      <c r="Q225" s="67"/>
      <c r="R225" s="68"/>
      <c r="S225" s="68"/>
      <c r="T225" s="68"/>
      <c r="U225" s="68"/>
      <c r="V225" s="68"/>
      <c r="W225" s="68"/>
      <c r="X225" s="68"/>
      <c r="Y225" s="69"/>
      <c r="Z225" s="243"/>
      <c r="AA225" s="134"/>
    </row>
    <row r="226" spans="1:27" ht="20.100000000000001" customHeight="1" x14ac:dyDescent="0.15">
      <c r="A226" s="92">
        <f>IF(AND(K226="○", OR(AND(L226&lt;&gt;"一般", L226&lt;&gt;"特定"), M226="", N226="", O226="", P226="")),1001,0)</f>
        <v>0</v>
      </c>
      <c r="B226" s="92"/>
      <c r="C226" s="123"/>
      <c r="D226" s="248">
        <f t="shared" si="0"/>
        <v>33</v>
      </c>
      <c r="E226" s="249" t="s">
        <v>49</v>
      </c>
      <c r="F226" s="249"/>
      <c r="G226" s="249"/>
      <c r="H226" s="249"/>
      <c r="I226" s="250"/>
      <c r="J226" s="249"/>
      <c r="K226" s="60"/>
      <c r="L226" s="61"/>
      <c r="M226" s="62"/>
      <c r="N226" s="63"/>
      <c r="O226" s="63"/>
      <c r="P226" s="64"/>
      <c r="Q226" s="70"/>
      <c r="R226" s="71"/>
      <c r="S226" s="71"/>
      <c r="T226" s="71"/>
      <c r="U226" s="71"/>
      <c r="V226" s="71"/>
      <c r="W226" s="71"/>
      <c r="X226" s="71"/>
      <c r="Y226" s="72"/>
      <c r="Z226" s="243"/>
      <c r="AA226" s="134"/>
    </row>
    <row r="227" spans="1:27" ht="20.100000000000001" customHeight="1" x14ac:dyDescent="0.15">
      <c r="A227" s="92"/>
      <c r="B227" s="92"/>
      <c r="C227" s="123"/>
      <c r="D227" s="124"/>
      <c r="E227" s="251"/>
      <c r="F227" s="251"/>
      <c r="G227" s="251"/>
      <c r="H227" s="251"/>
      <c r="I227" s="251"/>
      <c r="J227" s="251"/>
      <c r="K227" s="251"/>
      <c r="L227" s="251"/>
      <c r="M227" s="251"/>
      <c r="N227" s="251"/>
      <c r="O227" s="251"/>
      <c r="P227" s="252"/>
      <c r="Q227" s="252"/>
      <c r="R227" s="252"/>
      <c r="S227" s="252"/>
      <c r="T227" s="252"/>
      <c r="U227" s="252"/>
      <c r="V227" s="252"/>
      <c r="W227" s="252"/>
      <c r="X227" s="252"/>
      <c r="Y227" s="251"/>
      <c r="Z227" s="121"/>
      <c r="AA227" s="185"/>
    </row>
    <row r="228" spans="1:27" ht="20.100000000000001" customHeight="1" x14ac:dyDescent="0.15">
      <c r="A228" s="92"/>
      <c r="B228" s="92"/>
      <c r="C228" s="164"/>
      <c r="D228" s="139"/>
      <c r="E228" s="165"/>
      <c r="F228" s="165"/>
      <c r="G228" s="165"/>
      <c r="H228" s="165"/>
      <c r="I228" s="165"/>
      <c r="J228" s="165"/>
      <c r="K228" s="165"/>
      <c r="L228" s="165"/>
      <c r="M228" s="165"/>
      <c r="N228" s="165"/>
      <c r="O228" s="165"/>
      <c r="P228" s="166"/>
      <c r="Q228" s="166"/>
      <c r="R228" s="166"/>
      <c r="S228" s="166"/>
      <c r="T228" s="166"/>
      <c r="U228" s="166"/>
      <c r="V228" s="166"/>
      <c r="W228" s="166"/>
      <c r="X228" s="166"/>
      <c r="Y228" s="165"/>
      <c r="Z228" s="167"/>
    </row>
    <row r="229" spans="1:27" ht="20.100000000000001" customHeight="1" x14ac:dyDescent="0.15">
      <c r="A229" s="92"/>
      <c r="B229" s="92"/>
      <c r="C229" s="119"/>
      <c r="D229" s="119"/>
      <c r="E229" s="129"/>
      <c r="F229" s="129"/>
      <c r="G229" s="129"/>
      <c r="H229" s="129"/>
      <c r="I229" s="129"/>
      <c r="J229" s="129"/>
      <c r="K229" s="129"/>
      <c r="L229" s="129"/>
      <c r="M229" s="129"/>
      <c r="N229" s="129"/>
      <c r="O229" s="129"/>
      <c r="P229" s="253"/>
      <c r="Q229" s="253"/>
      <c r="R229" s="253"/>
      <c r="S229" s="253"/>
      <c r="T229" s="253"/>
      <c r="U229" s="253"/>
      <c r="V229" s="253"/>
      <c r="W229" s="253"/>
      <c r="X229" s="253"/>
      <c r="Y229" s="129"/>
      <c r="Z229" s="119"/>
    </row>
    <row r="230" spans="1:27" ht="20.100000000000001" customHeight="1" x14ac:dyDescent="0.15">
      <c r="A230" s="92"/>
      <c r="B230" s="92"/>
      <c r="C230" s="119"/>
      <c r="D230" s="119"/>
      <c r="E230" s="119"/>
      <c r="F230" s="119"/>
      <c r="G230" s="119"/>
      <c r="H230" s="119"/>
      <c r="I230" s="254"/>
      <c r="J230" s="129"/>
      <c r="K230" s="129"/>
      <c r="L230" s="129"/>
      <c r="M230" s="129"/>
      <c r="N230" s="129"/>
      <c r="O230" s="129"/>
      <c r="P230" s="129"/>
      <c r="Q230" s="129"/>
      <c r="R230" s="129"/>
      <c r="S230" s="129"/>
      <c r="T230" s="129"/>
      <c r="U230" s="129"/>
      <c r="V230" s="129"/>
      <c r="W230" s="129"/>
      <c r="X230" s="129"/>
      <c r="Y230" s="129"/>
      <c r="Z230" s="129"/>
      <c r="AA230" s="129"/>
    </row>
    <row r="231" spans="1:27" ht="20.100000000000001" customHeight="1" x14ac:dyDescent="0.15">
      <c r="A231" s="92"/>
      <c r="B231" s="92"/>
      <c r="C231" s="153" t="s">
        <v>173</v>
      </c>
      <c r="D231" s="154"/>
      <c r="E231" s="154"/>
      <c r="F231" s="154"/>
      <c r="G231" s="154"/>
      <c r="H231" s="155"/>
      <c r="I231" s="168"/>
    </row>
    <row r="232" spans="1:27" ht="20.100000000000001" customHeight="1" x14ac:dyDescent="0.15">
      <c r="A232" s="92"/>
      <c r="B232" s="92"/>
      <c r="C232" s="169"/>
      <c r="D232" s="143"/>
      <c r="E232" s="143"/>
      <c r="F232" s="143"/>
      <c r="G232" s="143"/>
      <c r="H232" s="143"/>
      <c r="I232" s="159"/>
      <c r="J232" s="158"/>
      <c r="K232" s="158"/>
      <c r="L232" s="158"/>
      <c r="M232" s="158"/>
      <c r="N232" s="158"/>
      <c r="O232" s="158"/>
      <c r="P232" s="158"/>
      <c r="Q232" s="158"/>
      <c r="R232" s="158"/>
      <c r="S232" s="158"/>
      <c r="T232" s="158"/>
      <c r="U232" s="158"/>
      <c r="V232" s="158"/>
      <c r="W232" s="158"/>
      <c r="X232" s="158"/>
      <c r="Y232" s="158"/>
      <c r="Z232" s="160"/>
      <c r="AA232" s="118"/>
    </row>
    <row r="233" spans="1:27" ht="20.100000000000001" customHeight="1" x14ac:dyDescent="0.15">
      <c r="A233" s="92">
        <f>IF(SUM(役員情報入力シート!A9:A58)&gt;0, 1001, 0)</f>
        <v>0</v>
      </c>
      <c r="B233" s="331"/>
      <c r="C233" s="123"/>
      <c r="D233" s="161" t="s">
        <v>190</v>
      </c>
      <c r="E233" s="119"/>
      <c r="F233" s="119"/>
      <c r="G233" s="119"/>
      <c r="H233" s="119"/>
      <c r="I233" s="255"/>
      <c r="J233" s="129"/>
      <c r="K233" s="129"/>
      <c r="L233" s="129"/>
      <c r="M233" s="129"/>
      <c r="N233" s="129"/>
      <c r="O233" s="129"/>
      <c r="P233" s="129"/>
      <c r="Q233" s="129"/>
      <c r="R233" s="129"/>
      <c r="S233" s="129"/>
      <c r="T233" s="129"/>
      <c r="U233" s="129"/>
      <c r="V233" s="129"/>
      <c r="W233" s="129"/>
      <c r="X233" s="129"/>
      <c r="Y233" s="129"/>
      <c r="Z233" s="133"/>
      <c r="AA233" s="129"/>
    </row>
    <row r="234" spans="1:27" ht="20.100000000000001" customHeight="1" x14ac:dyDescent="0.15">
      <c r="A234" s="92"/>
      <c r="B234" s="92"/>
      <c r="C234" s="164"/>
      <c r="D234" s="139"/>
      <c r="E234" s="139"/>
      <c r="F234" s="139"/>
      <c r="G234" s="139"/>
      <c r="H234" s="139"/>
      <c r="I234" s="166"/>
      <c r="J234" s="165"/>
      <c r="K234" s="165"/>
      <c r="L234" s="165"/>
      <c r="M234" s="165"/>
      <c r="N234" s="165"/>
      <c r="O234" s="165"/>
      <c r="P234" s="165"/>
      <c r="Q234" s="165"/>
      <c r="R234" s="165"/>
      <c r="S234" s="165"/>
      <c r="T234" s="165"/>
      <c r="U234" s="165"/>
      <c r="V234" s="165"/>
      <c r="W234" s="165"/>
      <c r="X234" s="165"/>
      <c r="Y234" s="165"/>
      <c r="Z234" s="141"/>
      <c r="AA234" s="129"/>
    </row>
    <row r="235" spans="1:27" ht="20.100000000000001" customHeight="1" x14ac:dyDescent="0.15">
      <c r="A235" s="92"/>
      <c r="B235" s="92"/>
      <c r="C235" s="119"/>
      <c r="D235" s="119"/>
      <c r="E235" s="119"/>
      <c r="F235" s="119"/>
      <c r="G235" s="119"/>
      <c r="H235" s="119"/>
      <c r="I235" s="254"/>
      <c r="J235" s="129"/>
      <c r="K235" s="129"/>
      <c r="L235" s="129"/>
      <c r="M235" s="129"/>
      <c r="N235" s="129"/>
      <c r="O235" s="129"/>
      <c r="P235" s="129"/>
      <c r="Q235" s="129"/>
      <c r="R235" s="129"/>
      <c r="S235" s="129"/>
      <c r="T235" s="129"/>
      <c r="U235" s="129"/>
      <c r="V235" s="129"/>
      <c r="W235" s="129"/>
      <c r="X235" s="129"/>
      <c r="Y235" s="129"/>
      <c r="Z235" s="129"/>
      <c r="AA235" s="129"/>
    </row>
    <row r="236" spans="1:27" ht="20.100000000000001" customHeight="1" x14ac:dyDescent="0.15">
      <c r="A236" s="92"/>
      <c r="B236" s="92"/>
      <c r="C236" s="119"/>
      <c r="D236" s="119"/>
      <c r="E236" s="119"/>
      <c r="F236" s="119"/>
      <c r="G236" s="119"/>
      <c r="H236" s="119"/>
      <c r="I236" s="254"/>
      <c r="J236" s="129"/>
      <c r="K236" s="129"/>
      <c r="L236" s="129"/>
      <c r="M236" s="129"/>
      <c r="N236" s="129"/>
      <c r="O236" s="129"/>
      <c r="P236" s="129"/>
      <c r="Q236" s="129"/>
      <c r="R236" s="129"/>
      <c r="S236" s="129"/>
      <c r="T236" s="129"/>
      <c r="U236" s="129"/>
      <c r="V236" s="129"/>
      <c r="W236" s="129"/>
      <c r="X236" s="129"/>
      <c r="Y236" s="129"/>
      <c r="Z236" s="129"/>
      <c r="AA236" s="129"/>
    </row>
    <row r="237" spans="1:27" ht="20.100000000000001" customHeight="1" x14ac:dyDescent="0.15">
      <c r="A237" s="92"/>
      <c r="B237" s="92"/>
      <c r="C237" s="153" t="s">
        <v>110</v>
      </c>
      <c r="D237" s="154"/>
      <c r="E237" s="154"/>
      <c r="F237" s="154"/>
      <c r="G237" s="154"/>
      <c r="H237" s="155"/>
      <c r="I237" s="168"/>
    </row>
    <row r="238" spans="1:27" ht="20.100000000000001" customHeight="1" x14ac:dyDescent="0.15">
      <c r="A238" s="92"/>
      <c r="B238" s="92"/>
      <c r="C238" s="169"/>
      <c r="D238" s="143"/>
      <c r="E238" s="143"/>
      <c r="F238" s="143"/>
      <c r="G238" s="143"/>
      <c r="H238" s="143"/>
      <c r="I238" s="159"/>
      <c r="J238" s="158"/>
      <c r="K238" s="158"/>
      <c r="L238" s="158"/>
      <c r="M238" s="158"/>
      <c r="N238" s="158"/>
      <c r="O238" s="158"/>
      <c r="P238" s="158"/>
      <c r="Q238" s="158"/>
      <c r="R238" s="158"/>
      <c r="S238" s="158"/>
      <c r="T238" s="158"/>
      <c r="U238" s="158"/>
      <c r="V238" s="158"/>
      <c r="W238" s="158"/>
      <c r="X238" s="158"/>
      <c r="Y238" s="158"/>
      <c r="Z238" s="160"/>
      <c r="AA238" s="118"/>
    </row>
    <row r="239" spans="1:27" ht="20.100000000000001" customHeight="1" x14ac:dyDescent="0.15">
      <c r="A239" s="92">
        <f>IF(SUM(職員情報入力シート!A11:A110), 1001, 0)</f>
        <v>1001</v>
      </c>
      <c r="B239" s="331"/>
      <c r="C239" s="123"/>
      <c r="D239" s="161" t="s">
        <v>189</v>
      </c>
      <c r="E239" s="119"/>
      <c r="F239" s="119"/>
      <c r="G239" s="119"/>
      <c r="H239" s="119"/>
      <c r="I239" s="255"/>
      <c r="J239" s="129"/>
      <c r="K239" s="129"/>
      <c r="L239" s="129"/>
      <c r="M239" s="129"/>
      <c r="N239" s="129"/>
      <c r="O239" s="129"/>
      <c r="P239" s="129"/>
      <c r="Q239" s="129"/>
      <c r="R239" s="129"/>
      <c r="S239" s="129"/>
      <c r="T239" s="129"/>
      <c r="U239" s="129"/>
      <c r="V239" s="129"/>
      <c r="W239" s="129"/>
      <c r="X239" s="129"/>
      <c r="Y239" s="129"/>
      <c r="Z239" s="133"/>
      <c r="AA239" s="129"/>
    </row>
    <row r="240" spans="1:27" ht="20.100000000000001" customHeight="1" x14ac:dyDescent="0.15">
      <c r="A240" s="92"/>
      <c r="B240" s="92"/>
      <c r="C240" s="164"/>
      <c r="D240" s="139"/>
      <c r="E240" s="139"/>
      <c r="F240" s="139"/>
      <c r="G240" s="139"/>
      <c r="H240" s="139"/>
      <c r="I240" s="166"/>
      <c r="J240" s="165"/>
      <c r="K240" s="165"/>
      <c r="L240" s="165"/>
      <c r="M240" s="165"/>
      <c r="N240" s="165"/>
      <c r="O240" s="165"/>
      <c r="P240" s="165"/>
      <c r="Q240" s="165"/>
      <c r="R240" s="165"/>
      <c r="S240" s="165"/>
      <c r="T240" s="165"/>
      <c r="U240" s="165"/>
      <c r="V240" s="165"/>
      <c r="W240" s="165"/>
      <c r="X240" s="165"/>
      <c r="Y240" s="165"/>
      <c r="Z240" s="141"/>
      <c r="AA240" s="129"/>
    </row>
    <row r="241" spans="1:27" ht="15" customHeight="1" x14ac:dyDescent="0.15">
      <c r="A241" s="92"/>
      <c r="B241" s="92"/>
      <c r="C241" s="119"/>
      <c r="D241" s="119"/>
      <c r="E241" s="119"/>
      <c r="F241" s="119"/>
      <c r="G241" s="119"/>
      <c r="H241" s="119"/>
      <c r="I241" s="254"/>
      <c r="J241" s="129"/>
      <c r="K241" s="129"/>
      <c r="L241" s="129"/>
      <c r="M241" s="129"/>
      <c r="N241" s="129"/>
      <c r="O241" s="129"/>
      <c r="P241" s="129"/>
      <c r="Q241" s="129"/>
      <c r="R241" s="129"/>
      <c r="S241" s="129"/>
      <c r="T241" s="129"/>
      <c r="U241" s="129"/>
      <c r="V241" s="129"/>
      <c r="W241" s="129"/>
      <c r="X241" s="129"/>
      <c r="Y241" s="129"/>
      <c r="Z241" s="129"/>
      <c r="AA241" s="129"/>
    </row>
  </sheetData>
  <sheetProtection algorithmName="SHA-512" hashValue="6qavKIvLc2T8RP9RGrpUPen/uv2wlFQqK+v/wzTzyI7k8P6CGKjv6hmPK5eQkAHZfS5PtxVWDYGi3JqigU9fhg==" saltValue="L3cee4EkOK849nQdkkcMQA==" spinCount="100000" sheet="1" objects="1" scenarios="1"/>
  <dataConsolidate/>
  <mergeCells count="220">
    <mergeCell ref="W1:Z1"/>
    <mergeCell ref="C13:H13"/>
    <mergeCell ref="E15:H15"/>
    <mergeCell ref="E16:H16"/>
    <mergeCell ref="I16:M16"/>
    <mergeCell ref="N16:Y16"/>
    <mergeCell ref="E22:H22"/>
    <mergeCell ref="I22:Y22"/>
    <mergeCell ref="E23:H23"/>
    <mergeCell ref="E24:H24"/>
    <mergeCell ref="I24:Y24"/>
    <mergeCell ref="E25:H25"/>
    <mergeCell ref="E17:H17"/>
    <mergeCell ref="J17:Y17"/>
    <mergeCell ref="E20:H20"/>
    <mergeCell ref="I20:M20"/>
    <mergeCell ref="E21:H21"/>
    <mergeCell ref="E30:H30"/>
    <mergeCell ref="I30:Y30"/>
    <mergeCell ref="E31:H31"/>
    <mergeCell ref="E32:H32"/>
    <mergeCell ref="I32:Y32"/>
    <mergeCell ref="E33:H33"/>
    <mergeCell ref="E26:H26"/>
    <mergeCell ref="I26:Y26"/>
    <mergeCell ref="E27:H27"/>
    <mergeCell ref="E28:H28"/>
    <mergeCell ref="I28:Y28"/>
    <mergeCell ref="E29:H29"/>
    <mergeCell ref="E37:H37"/>
    <mergeCell ref="E40:H40"/>
    <mergeCell ref="I40:M40"/>
    <mergeCell ref="E41:H41"/>
    <mergeCell ref="C62:H62"/>
    <mergeCell ref="E63:H63"/>
    <mergeCell ref="E34:H34"/>
    <mergeCell ref="I34:M34"/>
    <mergeCell ref="E35:H35"/>
    <mergeCell ref="E36:H36"/>
    <mergeCell ref="I36:M36"/>
    <mergeCell ref="E68:H68"/>
    <mergeCell ref="J68:Y68"/>
    <mergeCell ref="E69:H69"/>
    <mergeCell ref="I69:M69"/>
    <mergeCell ref="N69:Y69"/>
    <mergeCell ref="E70:H70"/>
    <mergeCell ref="E65:H65"/>
    <mergeCell ref="I65:M65"/>
    <mergeCell ref="E66:H66"/>
    <mergeCell ref="E67:H67"/>
    <mergeCell ref="I67:M67"/>
    <mergeCell ref="N67:Y67"/>
    <mergeCell ref="E75:H75"/>
    <mergeCell ref="I75:Y75"/>
    <mergeCell ref="E76:H76"/>
    <mergeCell ref="J76:Y76"/>
    <mergeCell ref="E77:H77"/>
    <mergeCell ref="I77:Y77"/>
    <mergeCell ref="E71:H71"/>
    <mergeCell ref="I71:Y71"/>
    <mergeCell ref="E72:H72"/>
    <mergeCell ref="E73:H73"/>
    <mergeCell ref="I73:Y73"/>
    <mergeCell ref="E74:H74"/>
    <mergeCell ref="J74:Y74"/>
    <mergeCell ref="E82:H82"/>
    <mergeCell ref="E83:H83"/>
    <mergeCell ref="I83:M83"/>
    <mergeCell ref="N83:Y83"/>
    <mergeCell ref="E84:H84"/>
    <mergeCell ref="E85:H85"/>
    <mergeCell ref="I85:M85"/>
    <mergeCell ref="N85:Y85"/>
    <mergeCell ref="E78:H78"/>
    <mergeCell ref="E79:H79"/>
    <mergeCell ref="I79:Y79"/>
    <mergeCell ref="E80:H80"/>
    <mergeCell ref="E81:H81"/>
    <mergeCell ref="I81:Y81"/>
    <mergeCell ref="E114:H114"/>
    <mergeCell ref="I114:Y114"/>
    <mergeCell ref="E115:H115"/>
    <mergeCell ref="E116:H116"/>
    <mergeCell ref="I116:Y116"/>
    <mergeCell ref="E117:H117"/>
    <mergeCell ref="E86:H86"/>
    <mergeCell ref="E87:H87"/>
    <mergeCell ref="C109:H109"/>
    <mergeCell ref="E112:H112"/>
    <mergeCell ref="I112:Y112"/>
    <mergeCell ref="E113:H113"/>
    <mergeCell ref="E121:H121"/>
    <mergeCell ref="E122:H122"/>
    <mergeCell ref="I122:Y122"/>
    <mergeCell ref="C146:H146"/>
    <mergeCell ref="D148:Y148"/>
    <mergeCell ref="E149:H149"/>
    <mergeCell ref="I149:M149"/>
    <mergeCell ref="E118:H118"/>
    <mergeCell ref="I118:M118"/>
    <mergeCell ref="E119:H119"/>
    <mergeCell ref="E120:H120"/>
    <mergeCell ref="I120:M120"/>
    <mergeCell ref="E154:H154"/>
    <mergeCell ref="E155:H155"/>
    <mergeCell ref="I155:Y155"/>
    <mergeCell ref="E156:H156"/>
    <mergeCell ref="E157:H157"/>
    <mergeCell ref="I157:Y157"/>
    <mergeCell ref="E150:H150"/>
    <mergeCell ref="E151:H151"/>
    <mergeCell ref="I151:M151"/>
    <mergeCell ref="E152:H152"/>
    <mergeCell ref="E153:H153"/>
    <mergeCell ref="I153:Y153"/>
    <mergeCell ref="E162:H162"/>
    <mergeCell ref="E163:H163"/>
    <mergeCell ref="C166:H166"/>
    <mergeCell ref="E169:H169"/>
    <mergeCell ref="I169:M169"/>
    <mergeCell ref="E158:H158"/>
    <mergeCell ref="E159:H159"/>
    <mergeCell ref="I159:M159"/>
    <mergeCell ref="E160:H160"/>
    <mergeCell ref="E161:H161"/>
    <mergeCell ref="I161:M161"/>
    <mergeCell ref="E173:H173"/>
    <mergeCell ref="E174:H174"/>
    <mergeCell ref="I174:M174"/>
    <mergeCell ref="E175:H175"/>
    <mergeCell ref="I175:M175"/>
    <mergeCell ref="E170:H170"/>
    <mergeCell ref="E171:H171"/>
    <mergeCell ref="I171:M171"/>
    <mergeCell ref="E172:H172"/>
    <mergeCell ref="J172:Y172"/>
    <mergeCell ref="E181:H181"/>
    <mergeCell ref="C184:H184"/>
    <mergeCell ref="E186:H186"/>
    <mergeCell ref="I186:M186"/>
    <mergeCell ref="I188:M188"/>
    <mergeCell ref="J189:Y189"/>
    <mergeCell ref="E176:H176"/>
    <mergeCell ref="I176:M176"/>
    <mergeCell ref="E177:H177"/>
    <mergeCell ref="I177:M177"/>
    <mergeCell ref="E179:H179"/>
    <mergeCell ref="I179:Y179"/>
    <mergeCell ref="E197:J197"/>
    <mergeCell ref="Q197:Y197"/>
    <mergeCell ref="E198:J198"/>
    <mergeCell ref="Q198:Y198"/>
    <mergeCell ref="E199:J199"/>
    <mergeCell ref="Q199:Y199"/>
    <mergeCell ref="D192:Y192"/>
    <mergeCell ref="D193:Y193"/>
    <mergeCell ref="D194:J196"/>
    <mergeCell ref="K194:K196"/>
    <mergeCell ref="L194:L196"/>
    <mergeCell ref="M194:M196"/>
    <mergeCell ref="N194:N196"/>
    <mergeCell ref="O194:O196"/>
    <mergeCell ref="Q194:Y196"/>
    <mergeCell ref="E203:J203"/>
    <mergeCell ref="Q203:Y203"/>
    <mergeCell ref="E204:J204"/>
    <mergeCell ref="Q204:Y204"/>
    <mergeCell ref="E205:J205"/>
    <mergeCell ref="Q205:Y205"/>
    <mergeCell ref="E200:J200"/>
    <mergeCell ref="Q200:Y200"/>
    <mergeCell ref="E201:J201"/>
    <mergeCell ref="Q201:Y201"/>
    <mergeCell ref="E202:J202"/>
    <mergeCell ref="Q202:Y202"/>
    <mergeCell ref="E209:J209"/>
    <mergeCell ref="Q209:Y209"/>
    <mergeCell ref="E210:J210"/>
    <mergeCell ref="Q210:Y210"/>
    <mergeCell ref="E211:J211"/>
    <mergeCell ref="Q211:Y211"/>
    <mergeCell ref="E206:J206"/>
    <mergeCell ref="Q206:Y206"/>
    <mergeCell ref="E207:J207"/>
    <mergeCell ref="Q207:Y207"/>
    <mergeCell ref="E208:J208"/>
    <mergeCell ref="Q208:Y208"/>
    <mergeCell ref="Q216:Y216"/>
    <mergeCell ref="E217:J217"/>
    <mergeCell ref="Q217:Y217"/>
    <mergeCell ref="E212:J212"/>
    <mergeCell ref="Q212:Y212"/>
    <mergeCell ref="E213:J213"/>
    <mergeCell ref="Q213:Y213"/>
    <mergeCell ref="E214:J214"/>
    <mergeCell ref="Q214:Y214"/>
    <mergeCell ref="I190:M190"/>
    <mergeCell ref="C231:H231"/>
    <mergeCell ref="C237:H237"/>
    <mergeCell ref="E224:J224"/>
    <mergeCell ref="Q224:Y224"/>
    <mergeCell ref="E225:J225"/>
    <mergeCell ref="Q225:Y225"/>
    <mergeCell ref="E226:J226"/>
    <mergeCell ref="Q226:Y226"/>
    <mergeCell ref="E221:J221"/>
    <mergeCell ref="Q221:Y221"/>
    <mergeCell ref="E222:J222"/>
    <mergeCell ref="Q222:Y222"/>
    <mergeCell ref="E223:J223"/>
    <mergeCell ref="Q223:Y223"/>
    <mergeCell ref="E218:J218"/>
    <mergeCell ref="Q218:Y218"/>
    <mergeCell ref="E219:J219"/>
    <mergeCell ref="Q219:Y219"/>
    <mergeCell ref="E220:J220"/>
    <mergeCell ref="Q220:Y220"/>
    <mergeCell ref="E215:J215"/>
    <mergeCell ref="Q215:Y215"/>
    <mergeCell ref="E216:J216"/>
  </mergeCells>
  <phoneticPr fontId="5"/>
  <conditionalFormatting sqref="I20:M20">
    <cfRule type="expression" dxfId="217" priority="211" stopIfTrue="1">
      <formula>TRIM($I20)=""</formula>
    </cfRule>
  </conditionalFormatting>
  <conditionalFormatting sqref="I22:Y22">
    <cfRule type="expression" dxfId="216" priority="210" stopIfTrue="1">
      <formula>NOT(COUNTIF(I22:I22,"福岡県田川郡福智町*"))</formula>
    </cfRule>
  </conditionalFormatting>
  <conditionalFormatting sqref="I24:Y24">
    <cfRule type="expression" dxfId="215" priority="209" stopIfTrue="1">
      <formula>TRIM($I24)=""</formula>
    </cfRule>
  </conditionalFormatting>
  <conditionalFormatting sqref="I26:Y26">
    <cfRule type="expression" dxfId="214" priority="208" stopIfTrue="1">
      <formula>TRIM($I26)=""</formula>
    </cfRule>
  </conditionalFormatting>
  <conditionalFormatting sqref="I28:Y28">
    <cfRule type="expression" dxfId="213" priority="207" stopIfTrue="1">
      <formula>TRIM($I28)=""</formula>
    </cfRule>
  </conditionalFormatting>
  <conditionalFormatting sqref="I30:Y30">
    <cfRule type="expression" dxfId="212" priority="206" stopIfTrue="1">
      <formula>TRIM($I30)=""</formula>
    </cfRule>
  </conditionalFormatting>
  <conditionalFormatting sqref="I32:Y32">
    <cfRule type="expression" dxfId="211" priority="205" stopIfTrue="1">
      <formula>TRIM($I32)=""</formula>
    </cfRule>
  </conditionalFormatting>
  <conditionalFormatting sqref="I34:M34">
    <cfRule type="expression" dxfId="210" priority="204" stopIfTrue="1">
      <formula>NOT(AND(TRIM($I34)&lt;&gt;"",ISNUMBER(VALUE(SUBSTITUTE($I34,"-","")))))</formula>
    </cfRule>
  </conditionalFormatting>
  <conditionalFormatting sqref="I36:M36">
    <cfRule type="expression" dxfId="209" priority="203" stopIfTrue="1">
      <formula>NOT(AND(I36&lt;&gt;"",ISNUMBER(VALUE(SUBSTITUTE(I36,"-","")))))</formula>
    </cfRule>
  </conditionalFormatting>
  <conditionalFormatting sqref="I40:M40">
    <cfRule type="expression" dxfId="208" priority="202" stopIfTrue="1">
      <formula>AND($I40&lt;&gt;"一致する", $I40&lt;&gt;"一致しない")</formula>
    </cfRule>
  </conditionalFormatting>
  <conditionalFormatting sqref="I112:Y112">
    <cfRule type="expression" dxfId="207" priority="201" stopIfTrue="1">
      <formula>TRIM($I112)=""</formula>
    </cfRule>
  </conditionalFormatting>
  <conditionalFormatting sqref="I114:Y114">
    <cfRule type="expression" dxfId="206" priority="200" stopIfTrue="1">
      <formula>TRIM($I114)=""</formula>
    </cfRule>
  </conditionalFormatting>
  <conditionalFormatting sqref="I116:Y116">
    <cfRule type="expression" dxfId="205" priority="199" stopIfTrue="1">
      <formula>TRIM($I116)=""</formula>
    </cfRule>
  </conditionalFormatting>
  <conditionalFormatting sqref="I118:M118">
    <cfRule type="expression" dxfId="204" priority="198" stopIfTrue="1">
      <formula>NOT(AND(I118&lt;&gt;"",ISNUMBER(VALUE(SUBSTITUTE(I118,"-","")))))</formula>
    </cfRule>
  </conditionalFormatting>
  <conditionalFormatting sqref="I120:M120">
    <cfRule type="expression" dxfId="203" priority="197" stopIfTrue="1">
      <formula>AND(TRIM($I120)&lt;&gt;"",NOT(ISNUMBER(VALUE(SUBSTITUTE($I120,"-","")))))</formula>
    </cfRule>
  </conditionalFormatting>
  <conditionalFormatting sqref="I149:M149">
    <cfRule type="expression" dxfId="202" priority="196" stopIfTrue="1">
      <formula>AND($I149&lt;&gt;"しない", $I149&lt;&gt;"する")</formula>
    </cfRule>
  </conditionalFormatting>
  <conditionalFormatting sqref="I151:M151">
    <cfRule type="expression" dxfId="201" priority="195" stopIfTrue="1">
      <formula>AND($I149="する",TRIM($I151)="")</formula>
    </cfRule>
  </conditionalFormatting>
  <conditionalFormatting sqref="I153:Y153">
    <cfRule type="expression" dxfId="200" priority="194" stopIfTrue="1">
      <formula>AND($I149="する",TRIM($I153)="")</formula>
    </cfRule>
  </conditionalFormatting>
  <conditionalFormatting sqref="I157:Y157">
    <cfRule type="expression" dxfId="199" priority="193" stopIfTrue="1">
      <formula>AND($I149="する",TRIM($I157)="")</formula>
    </cfRule>
  </conditionalFormatting>
  <conditionalFormatting sqref="I159:M159">
    <cfRule type="expression" dxfId="198" priority="192" stopIfTrue="1">
      <formula>AND($I149="する",NOT(AND(TRIM($I159)&lt;&gt;"",ISNUMBER(VALUE(SUBSTITUTE($I159,"-",""))))))</formula>
    </cfRule>
  </conditionalFormatting>
  <conditionalFormatting sqref="I161:M161">
    <cfRule type="expression" dxfId="197" priority="191" stopIfTrue="1">
      <formula>AND($I149="する",AND(TRIM($I161)&lt;&gt;"",NOT(ISNUMBER(VALUE(SUBSTITUTE($I161,"-",""))))))</formula>
    </cfRule>
  </conditionalFormatting>
  <conditionalFormatting sqref="I169:M169">
    <cfRule type="expression" dxfId="196" priority="190" stopIfTrue="1">
      <formula>TRIM($I169)=""</formula>
    </cfRule>
  </conditionalFormatting>
  <conditionalFormatting sqref="I171:M171">
    <cfRule type="expression" dxfId="195" priority="189" stopIfTrue="1">
      <formula>TRIM($I171)=""</formula>
    </cfRule>
  </conditionalFormatting>
  <conditionalFormatting sqref="I174:M174">
    <cfRule type="expression" dxfId="194" priority="188" stopIfTrue="1">
      <formula>TRIM($I174)=""</formula>
    </cfRule>
  </conditionalFormatting>
  <conditionalFormatting sqref="I175:M175">
    <cfRule type="expression" dxfId="193" priority="187" stopIfTrue="1">
      <formula>TRIM($I175)=""</formula>
    </cfRule>
  </conditionalFormatting>
  <conditionalFormatting sqref="I177:M177">
    <cfRule type="expression" dxfId="192" priority="186" stopIfTrue="1">
      <formula>TRIM($I177)=""</formula>
    </cfRule>
  </conditionalFormatting>
  <conditionalFormatting sqref="I179:Y179">
    <cfRule type="expression" dxfId="191" priority="185" stopIfTrue="1">
      <formula>TRIM($I179)=""</formula>
    </cfRule>
  </conditionalFormatting>
  <conditionalFormatting sqref="I188:M188">
    <cfRule type="expression" dxfId="190" priority="184" stopIfTrue="1">
      <formula>TRIM($I188)=""</formula>
    </cfRule>
  </conditionalFormatting>
  <conditionalFormatting sqref="P188">
    <cfRule type="expression" dxfId="189" priority="183" stopIfTrue="1">
      <formula>OR(NOT(ISNUMBER(VALUE(P188))), TRIM(P188)="", LEN(P188)&lt;&gt;6)</formula>
    </cfRule>
  </conditionalFormatting>
  <conditionalFormatting sqref="I190:M190">
    <cfRule type="expression" dxfId="188" priority="182" stopIfTrue="1">
      <formula>TRIM($I190)=""</formula>
    </cfRule>
  </conditionalFormatting>
  <conditionalFormatting sqref="P195">
    <cfRule type="expression" dxfId="187" priority="181" stopIfTrue="1">
      <formula>TRIM($P195)=""</formula>
    </cfRule>
  </conditionalFormatting>
  <conditionalFormatting sqref="K197">
    <cfRule type="expression" dxfId="186" priority="180" stopIfTrue="1">
      <formula>希望&lt;&gt;0</formula>
    </cfRule>
  </conditionalFormatting>
  <conditionalFormatting sqref="L197">
    <cfRule type="expression" dxfId="185" priority="179" stopIfTrue="1">
      <formula>AND($K197="○", AND($L197&lt;&gt;"一般", $L197&lt;&gt;"特定"))</formula>
    </cfRule>
  </conditionalFormatting>
  <conditionalFormatting sqref="M197">
    <cfRule type="expression" dxfId="184" priority="178" stopIfTrue="1">
      <formula>AND(K197="○", M197="")</formula>
    </cfRule>
  </conditionalFormatting>
  <conditionalFormatting sqref="N197">
    <cfRule type="expression" dxfId="183" priority="177" stopIfTrue="1">
      <formula>AND(K197="○", N197="")</formula>
    </cfRule>
  </conditionalFormatting>
  <conditionalFormatting sqref="O197">
    <cfRule type="expression" dxfId="182" priority="176" stopIfTrue="1">
      <formula>AND(K197="○", O197="")</formula>
    </cfRule>
  </conditionalFormatting>
  <conditionalFormatting sqref="P197">
    <cfRule type="expression" dxfId="181" priority="175" stopIfTrue="1">
      <formula>AND(K197="○", P197="")</formula>
    </cfRule>
  </conditionalFormatting>
  <conditionalFormatting sqref="K198">
    <cfRule type="expression" dxfId="180" priority="174" stopIfTrue="1">
      <formula>希望&lt;&gt;0</formula>
    </cfRule>
  </conditionalFormatting>
  <conditionalFormatting sqref="L198">
    <cfRule type="expression" dxfId="179" priority="173" stopIfTrue="1">
      <formula>AND($K198="○", AND($L198&lt;&gt;"一般", $L198&lt;&gt;"特定"))</formula>
    </cfRule>
  </conditionalFormatting>
  <conditionalFormatting sqref="M198">
    <cfRule type="expression" dxfId="178" priority="172" stopIfTrue="1">
      <formula>AND(K198="○", M198="")</formula>
    </cfRule>
  </conditionalFormatting>
  <conditionalFormatting sqref="N198">
    <cfRule type="expression" dxfId="177" priority="171" stopIfTrue="1">
      <formula>AND(K198="○", N198="")</formula>
    </cfRule>
  </conditionalFormatting>
  <conditionalFormatting sqref="O198">
    <cfRule type="expression" dxfId="176" priority="170" stopIfTrue="1">
      <formula>AND(K198="○", O198="")</formula>
    </cfRule>
  </conditionalFormatting>
  <conditionalFormatting sqref="P198">
    <cfRule type="expression" dxfId="175" priority="169" stopIfTrue="1">
      <formula>AND(K198="○", P198="")</formula>
    </cfRule>
  </conditionalFormatting>
  <conditionalFormatting sqref="K199">
    <cfRule type="expression" dxfId="174" priority="168" stopIfTrue="1">
      <formula>希望&lt;&gt;0</formula>
    </cfRule>
  </conditionalFormatting>
  <conditionalFormatting sqref="L199">
    <cfRule type="expression" dxfId="173" priority="167" stopIfTrue="1">
      <formula>AND($K199="○", AND($L199&lt;&gt;"一般", $L199&lt;&gt;"特定"))</formula>
    </cfRule>
  </conditionalFormatting>
  <conditionalFormatting sqref="M199">
    <cfRule type="expression" dxfId="172" priority="166" stopIfTrue="1">
      <formula>AND(K199="○", M199="")</formula>
    </cfRule>
  </conditionalFormatting>
  <conditionalFormatting sqref="N199">
    <cfRule type="expression" dxfId="171" priority="165" stopIfTrue="1">
      <formula>AND(K199="○", N199="")</formula>
    </cfRule>
  </conditionalFormatting>
  <conditionalFormatting sqref="O199">
    <cfRule type="expression" dxfId="170" priority="164" stopIfTrue="1">
      <formula>AND(K199="○", O199="")</formula>
    </cfRule>
  </conditionalFormatting>
  <conditionalFormatting sqref="P199">
    <cfRule type="expression" dxfId="169" priority="163" stopIfTrue="1">
      <formula>AND(K199="○", P199="")</formula>
    </cfRule>
  </conditionalFormatting>
  <conditionalFormatting sqref="K200">
    <cfRule type="expression" dxfId="168" priority="162" stopIfTrue="1">
      <formula>希望&lt;&gt;0</formula>
    </cfRule>
  </conditionalFormatting>
  <conditionalFormatting sqref="L200">
    <cfRule type="expression" dxfId="167" priority="161" stopIfTrue="1">
      <formula>AND($K200="○", AND($L200&lt;&gt;"一般", $L200&lt;&gt;"特定"))</formula>
    </cfRule>
  </conditionalFormatting>
  <conditionalFormatting sqref="M200">
    <cfRule type="expression" dxfId="166" priority="160" stopIfTrue="1">
      <formula>AND(K200="○", M200="")</formula>
    </cfRule>
  </conditionalFormatting>
  <conditionalFormatting sqref="N200">
    <cfRule type="expression" dxfId="165" priority="159" stopIfTrue="1">
      <formula>AND(K200="○", N200="")</formula>
    </cfRule>
  </conditionalFormatting>
  <conditionalFormatting sqref="O200">
    <cfRule type="expression" dxfId="164" priority="158" stopIfTrue="1">
      <formula>AND(K200="○", O200="")</formula>
    </cfRule>
  </conditionalFormatting>
  <conditionalFormatting sqref="P200">
    <cfRule type="expression" dxfId="163" priority="157" stopIfTrue="1">
      <formula>AND(K200="○", P200="")</formula>
    </cfRule>
  </conditionalFormatting>
  <conditionalFormatting sqref="K201">
    <cfRule type="expression" dxfId="162" priority="156" stopIfTrue="1">
      <formula>希望&lt;&gt;0</formula>
    </cfRule>
  </conditionalFormatting>
  <conditionalFormatting sqref="L201">
    <cfRule type="expression" dxfId="161" priority="155" stopIfTrue="1">
      <formula>AND($K201="○", AND($L201&lt;&gt;"一般", $L201&lt;&gt;"特定"))</formula>
    </cfRule>
  </conditionalFormatting>
  <conditionalFormatting sqref="M201">
    <cfRule type="expression" dxfId="160" priority="154" stopIfTrue="1">
      <formula>AND(K201="○", M201="")</formula>
    </cfRule>
  </conditionalFormatting>
  <conditionalFormatting sqref="N201">
    <cfRule type="expression" dxfId="159" priority="153" stopIfTrue="1">
      <formula>AND(K201="○", N201="")</formula>
    </cfRule>
  </conditionalFormatting>
  <conditionalFormatting sqref="O201">
    <cfRule type="expression" dxfId="158" priority="152" stopIfTrue="1">
      <formula>AND(K201="○", O201="")</formula>
    </cfRule>
  </conditionalFormatting>
  <conditionalFormatting sqref="P201">
    <cfRule type="expression" dxfId="157" priority="151" stopIfTrue="1">
      <formula>AND(K201="○", P201="")</formula>
    </cfRule>
  </conditionalFormatting>
  <conditionalFormatting sqref="K202">
    <cfRule type="expression" dxfId="156" priority="150" stopIfTrue="1">
      <formula>希望&lt;&gt;0</formula>
    </cfRule>
  </conditionalFormatting>
  <conditionalFormatting sqref="L202">
    <cfRule type="expression" dxfId="155" priority="149" stopIfTrue="1">
      <formula>AND($K202="○", AND($L202&lt;&gt;"一般", $L202&lt;&gt;"特定"))</formula>
    </cfRule>
  </conditionalFormatting>
  <conditionalFormatting sqref="M202">
    <cfRule type="expression" dxfId="154" priority="148" stopIfTrue="1">
      <formula>AND(K202="○", M202="")</formula>
    </cfRule>
  </conditionalFormatting>
  <conditionalFormatting sqref="N202">
    <cfRule type="expression" dxfId="153" priority="147" stopIfTrue="1">
      <formula>AND(K202="○", N202="")</formula>
    </cfRule>
  </conditionalFormatting>
  <conditionalFormatting sqref="O202">
    <cfRule type="expression" dxfId="152" priority="146" stopIfTrue="1">
      <formula>AND(K202="○", O202="")</formula>
    </cfRule>
  </conditionalFormatting>
  <conditionalFormatting sqref="P202">
    <cfRule type="expression" dxfId="151" priority="145" stopIfTrue="1">
      <formula>AND(K202="○", P202="")</formula>
    </cfRule>
  </conditionalFormatting>
  <conditionalFormatting sqref="K203">
    <cfRule type="expression" dxfId="150" priority="144" stopIfTrue="1">
      <formula>希望&lt;&gt;0</formula>
    </cfRule>
  </conditionalFormatting>
  <conditionalFormatting sqref="L203">
    <cfRule type="expression" dxfId="149" priority="143" stopIfTrue="1">
      <formula>AND($K203="○", AND($L203&lt;&gt;"一般", $L203&lt;&gt;"特定"))</formula>
    </cfRule>
  </conditionalFormatting>
  <conditionalFormatting sqref="M203">
    <cfRule type="expression" dxfId="148" priority="142" stopIfTrue="1">
      <formula>AND(K203="○", M203="")</formula>
    </cfRule>
  </conditionalFormatting>
  <conditionalFormatting sqref="N203">
    <cfRule type="expression" dxfId="147" priority="141" stopIfTrue="1">
      <formula>AND(K203="○", N203="")</formula>
    </cfRule>
  </conditionalFormatting>
  <conditionalFormatting sqref="O203">
    <cfRule type="expression" dxfId="146" priority="140" stopIfTrue="1">
      <formula>AND(K203="○", O203="")</formula>
    </cfRule>
  </conditionalFormatting>
  <conditionalFormatting sqref="P203">
    <cfRule type="expression" dxfId="145" priority="139" stopIfTrue="1">
      <formula>AND(K203="○", P203="")</formula>
    </cfRule>
  </conditionalFormatting>
  <conditionalFormatting sqref="K204">
    <cfRule type="expression" dxfId="144" priority="138" stopIfTrue="1">
      <formula>希望&lt;&gt;0</formula>
    </cfRule>
  </conditionalFormatting>
  <conditionalFormatting sqref="L204">
    <cfRule type="expression" dxfId="143" priority="137" stopIfTrue="1">
      <formula>AND($K204="○", AND($L204&lt;&gt;"一般", $L204&lt;&gt;"特定"))</formula>
    </cfRule>
  </conditionalFormatting>
  <conditionalFormatting sqref="M204">
    <cfRule type="expression" dxfId="142" priority="136" stopIfTrue="1">
      <formula>AND(K204="○", M204="")</formula>
    </cfRule>
  </conditionalFormatting>
  <conditionalFormatting sqref="N204">
    <cfRule type="expression" dxfId="141" priority="135" stopIfTrue="1">
      <formula>AND(K204="○", N204="")</formula>
    </cfRule>
  </conditionalFormatting>
  <conditionalFormatting sqref="O204">
    <cfRule type="expression" dxfId="140" priority="134" stopIfTrue="1">
      <formula>AND(K204="○", O204="")</formula>
    </cfRule>
  </conditionalFormatting>
  <conditionalFormatting sqref="P204">
    <cfRule type="expression" dxfId="139" priority="133" stopIfTrue="1">
      <formula>AND(K204="○", P204="")</formula>
    </cfRule>
  </conditionalFormatting>
  <conditionalFormatting sqref="K205">
    <cfRule type="expression" dxfId="138" priority="132" stopIfTrue="1">
      <formula>希望&lt;&gt;0</formula>
    </cfRule>
  </conditionalFormatting>
  <conditionalFormatting sqref="L205">
    <cfRule type="expression" dxfId="137" priority="131" stopIfTrue="1">
      <formula>AND($K205="○", AND($L205&lt;&gt;"一般", $L205&lt;&gt;"特定"))</formula>
    </cfRule>
  </conditionalFormatting>
  <conditionalFormatting sqref="M205">
    <cfRule type="expression" dxfId="136" priority="130" stopIfTrue="1">
      <formula>AND(K205="○", M205="")</formula>
    </cfRule>
  </conditionalFormatting>
  <conditionalFormatting sqref="N205">
    <cfRule type="expression" dxfId="135" priority="129" stopIfTrue="1">
      <formula>AND(K205="○", N205="")</formula>
    </cfRule>
  </conditionalFormatting>
  <conditionalFormatting sqref="O205">
    <cfRule type="expression" dxfId="134" priority="128" stopIfTrue="1">
      <formula>AND(K205="○", O205="")</formula>
    </cfRule>
  </conditionalFormatting>
  <conditionalFormatting sqref="P205">
    <cfRule type="expression" dxfId="133" priority="127" stopIfTrue="1">
      <formula>AND(K205="○", P205="")</formula>
    </cfRule>
  </conditionalFormatting>
  <conditionalFormatting sqref="K206">
    <cfRule type="expression" dxfId="132" priority="126" stopIfTrue="1">
      <formula>希望&lt;&gt;0</formula>
    </cfRule>
  </conditionalFormatting>
  <conditionalFormatting sqref="L206">
    <cfRule type="expression" dxfId="131" priority="125" stopIfTrue="1">
      <formula>AND($K206="○", AND($L206&lt;&gt;"一般", $L206&lt;&gt;"特定"))</formula>
    </cfRule>
  </conditionalFormatting>
  <conditionalFormatting sqref="M206">
    <cfRule type="expression" dxfId="130" priority="124" stopIfTrue="1">
      <formula>AND(K206="○", M206="")</formula>
    </cfRule>
  </conditionalFormatting>
  <conditionalFormatting sqref="N206">
    <cfRule type="expression" dxfId="129" priority="123" stopIfTrue="1">
      <formula>AND(K206="○", N206="")</formula>
    </cfRule>
  </conditionalFormatting>
  <conditionalFormatting sqref="O206">
    <cfRule type="expression" dxfId="128" priority="122" stopIfTrue="1">
      <formula>AND(K206="○", O206="")</formula>
    </cfRule>
  </conditionalFormatting>
  <conditionalFormatting sqref="P206">
    <cfRule type="expression" dxfId="127" priority="121" stopIfTrue="1">
      <formula>AND(K206="○", P206="")</formula>
    </cfRule>
  </conditionalFormatting>
  <conditionalFormatting sqref="K207">
    <cfRule type="expression" dxfId="126" priority="120" stopIfTrue="1">
      <formula>希望&lt;&gt;0</formula>
    </cfRule>
  </conditionalFormatting>
  <conditionalFormatting sqref="L207">
    <cfRule type="expression" dxfId="125" priority="119" stopIfTrue="1">
      <formula>AND($K207="○", AND($L207&lt;&gt;"一般", $L207&lt;&gt;"特定"))</formula>
    </cfRule>
  </conditionalFormatting>
  <conditionalFormatting sqref="M207">
    <cfRule type="expression" dxfId="124" priority="118" stopIfTrue="1">
      <formula>AND(K207="○", M207="")</formula>
    </cfRule>
  </conditionalFormatting>
  <conditionalFormatting sqref="N207">
    <cfRule type="expression" dxfId="123" priority="117" stopIfTrue="1">
      <formula>AND(K207="○", N207="")</formula>
    </cfRule>
  </conditionalFormatting>
  <conditionalFormatting sqref="O207">
    <cfRule type="expression" dxfId="122" priority="116" stopIfTrue="1">
      <formula>AND(K207="○", O207="")</formula>
    </cfRule>
  </conditionalFormatting>
  <conditionalFormatting sqref="P207">
    <cfRule type="expression" dxfId="121" priority="115" stopIfTrue="1">
      <formula>AND(K207="○", P207="")</formula>
    </cfRule>
  </conditionalFormatting>
  <conditionalFormatting sqref="K208">
    <cfRule type="expression" dxfId="120" priority="114" stopIfTrue="1">
      <formula>希望&lt;&gt;0</formula>
    </cfRule>
  </conditionalFormatting>
  <conditionalFormatting sqref="L208">
    <cfRule type="expression" dxfId="119" priority="113" stopIfTrue="1">
      <formula>AND($K208="○", AND($L208&lt;&gt;"一般", $L208&lt;&gt;"特定"))</formula>
    </cfRule>
  </conditionalFormatting>
  <conditionalFormatting sqref="M208">
    <cfRule type="expression" dxfId="118" priority="112" stopIfTrue="1">
      <formula>AND(K208="○", M208="")</formula>
    </cfRule>
  </conditionalFormatting>
  <conditionalFormatting sqref="N208">
    <cfRule type="expression" dxfId="117" priority="111" stopIfTrue="1">
      <formula>AND(K208="○", N208="")</formula>
    </cfRule>
  </conditionalFormatting>
  <conditionalFormatting sqref="O208">
    <cfRule type="expression" dxfId="116" priority="110" stopIfTrue="1">
      <formula>AND(K208="○", O208="")</formula>
    </cfRule>
  </conditionalFormatting>
  <conditionalFormatting sqref="P208">
    <cfRule type="expression" dxfId="115" priority="109" stopIfTrue="1">
      <formula>AND(K208="○", P208="")</formula>
    </cfRule>
  </conditionalFormatting>
  <conditionalFormatting sqref="K209">
    <cfRule type="expression" dxfId="114" priority="108" stopIfTrue="1">
      <formula>希望&lt;&gt;0</formula>
    </cfRule>
  </conditionalFormatting>
  <conditionalFormatting sqref="L209">
    <cfRule type="expression" dxfId="113" priority="107" stopIfTrue="1">
      <formula>AND($K209="○", AND($L209&lt;&gt;"一般", $L209&lt;&gt;"特定"))</formula>
    </cfRule>
  </conditionalFormatting>
  <conditionalFormatting sqref="M209">
    <cfRule type="expression" dxfId="112" priority="106" stopIfTrue="1">
      <formula>AND(K209="○", M209="")</formula>
    </cfRule>
  </conditionalFormatting>
  <conditionalFormatting sqref="N209">
    <cfRule type="expression" dxfId="111" priority="105" stopIfTrue="1">
      <formula>AND(K209="○", N209="")</formula>
    </cfRule>
  </conditionalFormatting>
  <conditionalFormatting sqref="O209">
    <cfRule type="expression" dxfId="110" priority="104" stopIfTrue="1">
      <formula>AND(K209="○", O209="")</formula>
    </cfRule>
  </conditionalFormatting>
  <conditionalFormatting sqref="P209">
    <cfRule type="expression" dxfId="109" priority="103" stopIfTrue="1">
      <formula>AND(K209="○", P209="")</formula>
    </cfRule>
  </conditionalFormatting>
  <conditionalFormatting sqref="K210">
    <cfRule type="expression" dxfId="108" priority="102" stopIfTrue="1">
      <formula>希望&lt;&gt;0</formula>
    </cfRule>
  </conditionalFormatting>
  <conditionalFormatting sqref="L210">
    <cfRule type="expression" dxfId="107" priority="101" stopIfTrue="1">
      <formula>AND($K210="○", AND($L210&lt;&gt;"一般", $L210&lt;&gt;"特定"))</formula>
    </cfRule>
  </conditionalFormatting>
  <conditionalFormatting sqref="M210">
    <cfRule type="expression" dxfId="106" priority="100" stopIfTrue="1">
      <formula>AND(K210="○", M210="")</formula>
    </cfRule>
  </conditionalFormatting>
  <conditionalFormatting sqref="N210">
    <cfRule type="expression" dxfId="105" priority="99" stopIfTrue="1">
      <formula>AND(K210="○", N210="")</formula>
    </cfRule>
  </conditionalFormatting>
  <conditionalFormatting sqref="O210">
    <cfRule type="expression" dxfId="104" priority="98" stopIfTrue="1">
      <formula>AND(K210="○", O210="")</formula>
    </cfRule>
  </conditionalFormatting>
  <conditionalFormatting sqref="P210">
    <cfRule type="expression" dxfId="103" priority="97" stopIfTrue="1">
      <formula>AND(K210="○", P210="")</formula>
    </cfRule>
  </conditionalFormatting>
  <conditionalFormatting sqref="K211">
    <cfRule type="expression" dxfId="102" priority="96" stopIfTrue="1">
      <formula>希望&lt;&gt;0</formula>
    </cfRule>
  </conditionalFormatting>
  <conditionalFormatting sqref="L211">
    <cfRule type="expression" dxfId="101" priority="95" stopIfTrue="1">
      <formula>AND($K211="○", AND($L211&lt;&gt;"一般", $L211&lt;&gt;"特定"))</formula>
    </cfRule>
  </conditionalFormatting>
  <conditionalFormatting sqref="M211">
    <cfRule type="expression" dxfId="100" priority="94" stopIfTrue="1">
      <formula>AND(K211="○", M211="")</formula>
    </cfRule>
  </conditionalFormatting>
  <conditionalFormatting sqref="N211">
    <cfRule type="expression" dxfId="99" priority="93" stopIfTrue="1">
      <formula>AND(K211="○", N211="")</formula>
    </cfRule>
  </conditionalFormatting>
  <conditionalFormatting sqref="O211">
    <cfRule type="expression" dxfId="98" priority="92" stopIfTrue="1">
      <formula>AND(K211="○", O211="")</formula>
    </cfRule>
  </conditionalFormatting>
  <conditionalFormatting sqref="P211">
    <cfRule type="expression" dxfId="97" priority="91" stopIfTrue="1">
      <formula>AND(K211="○", P211="")</formula>
    </cfRule>
  </conditionalFormatting>
  <conditionalFormatting sqref="K212">
    <cfRule type="expression" dxfId="96" priority="90" stopIfTrue="1">
      <formula>希望&lt;&gt;0</formula>
    </cfRule>
  </conditionalFormatting>
  <conditionalFormatting sqref="L212">
    <cfRule type="expression" dxfId="95" priority="89" stopIfTrue="1">
      <formula>AND($K212="○", AND($L212&lt;&gt;"一般", $L212&lt;&gt;"特定"))</formula>
    </cfRule>
  </conditionalFormatting>
  <conditionalFormatting sqref="M212">
    <cfRule type="expression" dxfId="94" priority="88" stopIfTrue="1">
      <formula>AND(K212="○", M212="")</formula>
    </cfRule>
  </conditionalFormatting>
  <conditionalFormatting sqref="N212">
    <cfRule type="expression" dxfId="93" priority="87" stopIfTrue="1">
      <formula>AND(K212="○", N212="")</formula>
    </cfRule>
  </conditionalFormatting>
  <conditionalFormatting sqref="O212">
    <cfRule type="expression" dxfId="92" priority="86" stopIfTrue="1">
      <formula>AND(K212="○", O212="")</formula>
    </cfRule>
  </conditionalFormatting>
  <conditionalFormatting sqref="P212">
    <cfRule type="expression" dxfId="91" priority="85" stopIfTrue="1">
      <formula>AND(K212="○", P212="")</formula>
    </cfRule>
  </conditionalFormatting>
  <conditionalFormatting sqref="K213">
    <cfRule type="expression" dxfId="90" priority="84" stopIfTrue="1">
      <formula>希望&lt;&gt;0</formula>
    </cfRule>
  </conditionalFormatting>
  <conditionalFormatting sqref="L213">
    <cfRule type="expression" dxfId="89" priority="83" stopIfTrue="1">
      <formula>AND($K213="○", AND($L213&lt;&gt;"一般", $L213&lt;&gt;"特定"))</formula>
    </cfRule>
  </conditionalFormatting>
  <conditionalFormatting sqref="M213">
    <cfRule type="expression" dxfId="88" priority="82" stopIfTrue="1">
      <formula>AND(K213="○", M213="")</formula>
    </cfRule>
  </conditionalFormatting>
  <conditionalFormatting sqref="N213">
    <cfRule type="expression" dxfId="87" priority="81" stopIfTrue="1">
      <formula>AND(K213="○", N213="")</formula>
    </cfRule>
  </conditionalFormatting>
  <conditionalFormatting sqref="O213">
    <cfRule type="expression" dxfId="86" priority="80" stopIfTrue="1">
      <formula>AND(K213="○", O213="")</formula>
    </cfRule>
  </conditionalFormatting>
  <conditionalFormatting sqref="P213">
    <cfRule type="expression" dxfId="85" priority="79" stopIfTrue="1">
      <formula>AND(K213="○", P213="")</formula>
    </cfRule>
  </conditionalFormatting>
  <conditionalFormatting sqref="K214">
    <cfRule type="expression" dxfId="84" priority="78" stopIfTrue="1">
      <formula>希望&lt;&gt;0</formula>
    </cfRule>
  </conditionalFormatting>
  <conditionalFormatting sqref="L214">
    <cfRule type="expression" dxfId="83" priority="77" stopIfTrue="1">
      <formula>AND($K214="○", AND($L214&lt;&gt;"一般", $L214&lt;&gt;"特定"))</formula>
    </cfRule>
  </conditionalFormatting>
  <conditionalFormatting sqref="M214">
    <cfRule type="expression" dxfId="82" priority="76" stopIfTrue="1">
      <formula>AND(K214="○", M214="")</formula>
    </cfRule>
  </conditionalFormatting>
  <conditionalFormatting sqref="N214">
    <cfRule type="expression" dxfId="81" priority="75" stopIfTrue="1">
      <formula>AND(K214="○", N214="")</formula>
    </cfRule>
  </conditionalFormatting>
  <conditionalFormatting sqref="O214">
    <cfRule type="expression" dxfId="80" priority="74" stopIfTrue="1">
      <formula>AND(K214="○", O214="")</formula>
    </cfRule>
  </conditionalFormatting>
  <conditionalFormatting sqref="P214">
    <cfRule type="expression" dxfId="79" priority="73" stopIfTrue="1">
      <formula>AND(K214="○", P214="")</formula>
    </cfRule>
  </conditionalFormatting>
  <conditionalFormatting sqref="K215">
    <cfRule type="expression" dxfId="78" priority="72" stopIfTrue="1">
      <formula>希望&lt;&gt;0</formula>
    </cfRule>
  </conditionalFormatting>
  <conditionalFormatting sqref="L215">
    <cfRule type="expression" dxfId="77" priority="71" stopIfTrue="1">
      <formula>AND($K215="○", AND($L215&lt;&gt;"一般", $L215&lt;&gt;"特定"))</formula>
    </cfRule>
  </conditionalFormatting>
  <conditionalFormatting sqref="M215">
    <cfRule type="expression" dxfId="76" priority="70" stopIfTrue="1">
      <formula>AND(K215="○", M215="")</formula>
    </cfRule>
  </conditionalFormatting>
  <conditionalFormatting sqref="N215">
    <cfRule type="expression" dxfId="75" priority="69" stopIfTrue="1">
      <formula>AND(K215="○", N215="")</formula>
    </cfRule>
  </conditionalFormatting>
  <conditionalFormatting sqref="O215">
    <cfRule type="expression" dxfId="74" priority="68" stopIfTrue="1">
      <formula>AND(K215="○", O215="")</formula>
    </cfRule>
  </conditionalFormatting>
  <conditionalFormatting sqref="P215">
    <cfRule type="expression" dxfId="73" priority="67" stopIfTrue="1">
      <formula>AND(K215="○", P215="")</formula>
    </cfRule>
  </conditionalFormatting>
  <conditionalFormatting sqref="K216">
    <cfRule type="expression" dxfId="72" priority="66" stopIfTrue="1">
      <formula>希望&lt;&gt;0</formula>
    </cfRule>
  </conditionalFormatting>
  <conditionalFormatting sqref="L216">
    <cfRule type="expression" dxfId="71" priority="65" stopIfTrue="1">
      <formula>AND($K216="○", AND($L216&lt;&gt;"一般", $L216&lt;&gt;"特定"))</formula>
    </cfRule>
  </conditionalFormatting>
  <conditionalFormatting sqref="M216">
    <cfRule type="expression" dxfId="70" priority="64" stopIfTrue="1">
      <formula>AND(K216="○", M216="")</formula>
    </cfRule>
  </conditionalFormatting>
  <conditionalFormatting sqref="N216">
    <cfRule type="expression" dxfId="69" priority="63" stopIfTrue="1">
      <formula>AND(K216="○", N216="")</formula>
    </cfRule>
  </conditionalFormatting>
  <conditionalFormatting sqref="O216">
    <cfRule type="expression" dxfId="68" priority="62" stopIfTrue="1">
      <formula>AND(K216="○", O216="")</formula>
    </cfRule>
  </conditionalFormatting>
  <conditionalFormatting sqref="P216">
    <cfRule type="expression" dxfId="67" priority="61" stopIfTrue="1">
      <formula>AND(K216="○", P216="")</formula>
    </cfRule>
  </conditionalFormatting>
  <conditionalFormatting sqref="K217">
    <cfRule type="expression" dxfId="66" priority="60" stopIfTrue="1">
      <formula>希望&lt;&gt;0</formula>
    </cfRule>
  </conditionalFormatting>
  <conditionalFormatting sqref="L217">
    <cfRule type="expression" dxfId="65" priority="59" stopIfTrue="1">
      <formula>AND($K217="○", AND($L217&lt;&gt;"一般", $L217&lt;&gt;"特定"))</formula>
    </cfRule>
  </conditionalFormatting>
  <conditionalFormatting sqref="M217">
    <cfRule type="expression" dxfId="64" priority="58" stopIfTrue="1">
      <formula>AND(K217="○", M217="")</formula>
    </cfRule>
  </conditionalFormatting>
  <conditionalFormatting sqref="N217">
    <cfRule type="expression" dxfId="63" priority="57" stopIfTrue="1">
      <formula>AND(K217="○", N217="")</formula>
    </cfRule>
  </conditionalFormatting>
  <conditionalFormatting sqref="O217">
    <cfRule type="expression" dxfId="62" priority="56" stopIfTrue="1">
      <formula>AND(K217="○", O217="")</formula>
    </cfRule>
  </conditionalFormatting>
  <conditionalFormatting sqref="P217">
    <cfRule type="expression" dxfId="61" priority="55" stopIfTrue="1">
      <formula>AND(K217="○", P217="")</formula>
    </cfRule>
  </conditionalFormatting>
  <conditionalFormatting sqref="K218">
    <cfRule type="expression" dxfId="60" priority="54" stopIfTrue="1">
      <formula>希望&lt;&gt;0</formula>
    </cfRule>
  </conditionalFormatting>
  <conditionalFormatting sqref="L218">
    <cfRule type="expression" dxfId="59" priority="53" stopIfTrue="1">
      <formula>AND($K218="○", AND($L218&lt;&gt;"一般", $L218&lt;&gt;"特定"))</formula>
    </cfRule>
  </conditionalFormatting>
  <conditionalFormatting sqref="M218">
    <cfRule type="expression" dxfId="58" priority="52" stopIfTrue="1">
      <formula>AND(K218="○", M218="")</formula>
    </cfRule>
  </conditionalFormatting>
  <conditionalFormatting sqref="N218">
    <cfRule type="expression" dxfId="57" priority="51" stopIfTrue="1">
      <formula>AND(K218="○", N218="")</formula>
    </cfRule>
  </conditionalFormatting>
  <conditionalFormatting sqref="O218">
    <cfRule type="expression" dxfId="56" priority="50" stopIfTrue="1">
      <formula>AND(K218="○", O218="")</formula>
    </cfRule>
  </conditionalFormatting>
  <conditionalFormatting sqref="P218">
    <cfRule type="expression" dxfId="55" priority="49" stopIfTrue="1">
      <formula>AND(K218="○", P218="")</formula>
    </cfRule>
  </conditionalFormatting>
  <conditionalFormatting sqref="K219">
    <cfRule type="expression" dxfId="54" priority="48" stopIfTrue="1">
      <formula>希望&lt;&gt;0</formula>
    </cfRule>
  </conditionalFormatting>
  <conditionalFormatting sqref="L219">
    <cfRule type="expression" dxfId="53" priority="47" stopIfTrue="1">
      <formula>AND($K219="○", AND($L219&lt;&gt;"一般", $L219&lt;&gt;"特定"))</formula>
    </cfRule>
  </conditionalFormatting>
  <conditionalFormatting sqref="M219">
    <cfRule type="expression" dxfId="52" priority="46" stopIfTrue="1">
      <formula>AND(K219="○", M219="")</formula>
    </cfRule>
  </conditionalFormatting>
  <conditionalFormatting sqref="N219">
    <cfRule type="expression" dxfId="51" priority="45" stopIfTrue="1">
      <formula>AND(K219="○", N219="")</formula>
    </cfRule>
  </conditionalFormatting>
  <conditionalFormatting sqref="O219">
    <cfRule type="expression" dxfId="50" priority="44" stopIfTrue="1">
      <formula>AND(K219="○", O219="")</formula>
    </cfRule>
  </conditionalFormatting>
  <conditionalFormatting sqref="P219">
    <cfRule type="expression" dxfId="49" priority="43" stopIfTrue="1">
      <formula>AND(K219="○", P219="")</formula>
    </cfRule>
  </conditionalFormatting>
  <conditionalFormatting sqref="K220">
    <cfRule type="expression" dxfId="48" priority="42" stopIfTrue="1">
      <formula>希望&lt;&gt;0</formula>
    </cfRule>
  </conditionalFormatting>
  <conditionalFormatting sqref="L220">
    <cfRule type="expression" dxfId="47" priority="41" stopIfTrue="1">
      <formula>AND($K220="○", AND($L220&lt;&gt;"一般", $L220&lt;&gt;"特定"))</formula>
    </cfRule>
  </conditionalFormatting>
  <conditionalFormatting sqref="M220">
    <cfRule type="expression" dxfId="46" priority="40" stopIfTrue="1">
      <formula>AND(K220="○", M220="")</formula>
    </cfRule>
  </conditionalFormatting>
  <conditionalFormatting sqref="N220">
    <cfRule type="expression" dxfId="45" priority="39" stopIfTrue="1">
      <formula>AND(K220="○", N220="")</formula>
    </cfRule>
  </conditionalFormatting>
  <conditionalFormatting sqref="O220">
    <cfRule type="expression" dxfId="44" priority="38" stopIfTrue="1">
      <formula>AND(K220="○", O220="")</formula>
    </cfRule>
  </conditionalFormatting>
  <conditionalFormatting sqref="P220">
    <cfRule type="expression" dxfId="43" priority="37" stopIfTrue="1">
      <formula>AND(K220="○", P220="")</formula>
    </cfRule>
  </conditionalFormatting>
  <conditionalFormatting sqref="K221">
    <cfRule type="expression" dxfId="42" priority="36" stopIfTrue="1">
      <formula>希望&lt;&gt;0</formula>
    </cfRule>
  </conditionalFormatting>
  <conditionalFormatting sqref="L221">
    <cfRule type="expression" dxfId="41" priority="35" stopIfTrue="1">
      <formula>AND($K221="○", AND($L221&lt;&gt;"一般", $L221&lt;&gt;"特定"))</formula>
    </cfRule>
  </conditionalFormatting>
  <conditionalFormatting sqref="M221">
    <cfRule type="expression" dxfId="40" priority="34" stopIfTrue="1">
      <formula>AND(K221="○", M221="")</formula>
    </cfRule>
  </conditionalFormatting>
  <conditionalFormatting sqref="N221">
    <cfRule type="expression" dxfId="39" priority="33" stopIfTrue="1">
      <formula>AND(K221="○", N221="")</formula>
    </cfRule>
  </conditionalFormatting>
  <conditionalFormatting sqref="O221">
    <cfRule type="expression" dxfId="38" priority="32" stopIfTrue="1">
      <formula>AND(K221="○", O221="")</formula>
    </cfRule>
  </conditionalFormatting>
  <conditionalFormatting sqref="P221">
    <cfRule type="expression" dxfId="37" priority="31" stopIfTrue="1">
      <formula>AND(K221="○", P221="")</formula>
    </cfRule>
  </conditionalFormatting>
  <conditionalFormatting sqref="K222">
    <cfRule type="expression" dxfId="36" priority="30" stopIfTrue="1">
      <formula>希望&lt;&gt;0</formula>
    </cfRule>
  </conditionalFormatting>
  <conditionalFormatting sqref="L222">
    <cfRule type="expression" dxfId="35" priority="29" stopIfTrue="1">
      <formula>AND($K222="○", AND($L222&lt;&gt;"一般", $L222&lt;&gt;"特定"))</formula>
    </cfRule>
  </conditionalFormatting>
  <conditionalFormatting sqref="M222">
    <cfRule type="expression" dxfId="34" priority="28" stopIfTrue="1">
      <formula>AND(K222="○", M222="")</formula>
    </cfRule>
  </conditionalFormatting>
  <conditionalFormatting sqref="N222">
    <cfRule type="expression" dxfId="33" priority="27" stopIfTrue="1">
      <formula>AND(K222="○", N222="")</formula>
    </cfRule>
  </conditionalFormatting>
  <conditionalFormatting sqref="O222">
    <cfRule type="expression" dxfId="32" priority="26" stopIfTrue="1">
      <formula>AND(K222="○", O222="")</formula>
    </cfRule>
  </conditionalFormatting>
  <conditionalFormatting sqref="P222">
    <cfRule type="expression" dxfId="31" priority="25" stopIfTrue="1">
      <formula>AND(K222="○", P222="")</formula>
    </cfRule>
  </conditionalFormatting>
  <conditionalFormatting sqref="K223">
    <cfRule type="expression" dxfId="30" priority="24" stopIfTrue="1">
      <formula>希望&lt;&gt;0</formula>
    </cfRule>
  </conditionalFormatting>
  <conditionalFormatting sqref="L223">
    <cfRule type="expression" dxfId="29" priority="23" stopIfTrue="1">
      <formula>AND($K223="○", AND($L223&lt;&gt;"一般", $L223&lt;&gt;"特定"))</formula>
    </cfRule>
  </conditionalFormatting>
  <conditionalFormatting sqref="M223">
    <cfRule type="expression" dxfId="28" priority="22" stopIfTrue="1">
      <formula>AND(K223="○", M223="")</formula>
    </cfRule>
  </conditionalFormatting>
  <conditionalFormatting sqref="N223">
    <cfRule type="expression" dxfId="27" priority="21" stopIfTrue="1">
      <formula>AND(K223="○", N223="")</formula>
    </cfRule>
  </conditionalFormatting>
  <conditionalFormatting sqref="O223">
    <cfRule type="expression" dxfId="26" priority="20" stopIfTrue="1">
      <formula>AND(K223="○", O223="")</formula>
    </cfRule>
  </conditionalFormatting>
  <conditionalFormatting sqref="P223">
    <cfRule type="expression" dxfId="25" priority="19" stopIfTrue="1">
      <formula>AND(K223="○", P223="")</formula>
    </cfRule>
  </conditionalFormatting>
  <conditionalFormatting sqref="K224">
    <cfRule type="expression" dxfId="24" priority="18" stopIfTrue="1">
      <formula>希望&lt;&gt;0</formula>
    </cfRule>
  </conditionalFormatting>
  <conditionalFormatting sqref="L224">
    <cfRule type="expression" dxfId="23" priority="17" stopIfTrue="1">
      <formula>AND($K224="○", AND($L224&lt;&gt;"一般", $L224&lt;&gt;"特定"))</formula>
    </cfRule>
  </conditionalFormatting>
  <conditionalFormatting sqref="M224">
    <cfRule type="expression" dxfId="22" priority="16" stopIfTrue="1">
      <formula>AND(K224="○", M224="")</formula>
    </cfRule>
  </conditionalFormatting>
  <conditionalFormatting sqref="N224">
    <cfRule type="expression" dxfId="21" priority="15" stopIfTrue="1">
      <formula>AND(K224="○", N224="")</formula>
    </cfRule>
  </conditionalFormatting>
  <conditionalFormatting sqref="O224">
    <cfRule type="expression" dxfId="20" priority="14" stopIfTrue="1">
      <formula>AND(K224="○", O224="")</formula>
    </cfRule>
  </conditionalFormatting>
  <conditionalFormatting sqref="P224">
    <cfRule type="expression" dxfId="19" priority="13" stopIfTrue="1">
      <formula>AND(K224="○", P224="")</formula>
    </cfRule>
  </conditionalFormatting>
  <conditionalFormatting sqref="K225">
    <cfRule type="expression" dxfId="18" priority="12" stopIfTrue="1">
      <formula>希望&lt;&gt;0</formula>
    </cfRule>
  </conditionalFormatting>
  <conditionalFormatting sqref="L225">
    <cfRule type="expression" dxfId="17" priority="11" stopIfTrue="1">
      <formula>AND($K225="○", AND($L225&lt;&gt;"一般", $L225&lt;&gt;"特定"))</formula>
    </cfRule>
  </conditionalFormatting>
  <conditionalFormatting sqref="M225">
    <cfRule type="expression" dxfId="16" priority="10" stopIfTrue="1">
      <formula>AND(K225="○", M225="")</formula>
    </cfRule>
  </conditionalFormatting>
  <conditionalFormatting sqref="N225">
    <cfRule type="expression" dxfId="15" priority="9" stopIfTrue="1">
      <formula>AND(K225="○", N225="")</formula>
    </cfRule>
  </conditionalFormatting>
  <conditionalFormatting sqref="O225">
    <cfRule type="expression" dxfId="14" priority="8" stopIfTrue="1">
      <formula>AND(K225="○", O225="")</formula>
    </cfRule>
  </conditionalFormatting>
  <conditionalFormatting sqref="P225">
    <cfRule type="expression" dxfId="13" priority="7" stopIfTrue="1">
      <formula>AND(K225="○", P225="")</formula>
    </cfRule>
  </conditionalFormatting>
  <conditionalFormatting sqref="K226">
    <cfRule type="expression" dxfId="12" priority="6" stopIfTrue="1">
      <formula>希望&lt;&gt;0</formula>
    </cfRule>
  </conditionalFormatting>
  <conditionalFormatting sqref="L226">
    <cfRule type="expression" dxfId="11" priority="5" stopIfTrue="1">
      <formula>AND($K226="○", AND($L226&lt;&gt;"一般", $L226&lt;&gt;"特定"))</formula>
    </cfRule>
  </conditionalFormatting>
  <conditionalFormatting sqref="M226">
    <cfRule type="expression" dxfId="10" priority="4" stopIfTrue="1">
      <formula>AND(K226="○", M226="")</formula>
    </cfRule>
  </conditionalFormatting>
  <conditionalFormatting sqref="N226">
    <cfRule type="expression" dxfId="9" priority="3" stopIfTrue="1">
      <formula>AND(K226="○", N226="")</formula>
    </cfRule>
  </conditionalFormatting>
  <conditionalFormatting sqref="O226">
    <cfRule type="expression" dxfId="8" priority="2" stopIfTrue="1">
      <formula>AND(K226="○", O226="")</formula>
    </cfRule>
  </conditionalFormatting>
  <conditionalFormatting sqref="P226">
    <cfRule type="expression" dxfId="7" priority="1" stopIfTrue="1">
      <formula>AND(K226="○", P226="")</formula>
    </cfRule>
  </conditionalFormatting>
  <dataValidations count="244">
    <dataValidation type="whole" imeMode="halfAlpha" allowBlank="1" showInputMessage="1" showErrorMessage="1" error="7桁の数字を入力してください" sqref="I20:M20" xr:uid="{F683A495-FAD7-4CB2-BC1F-07B2E1E8E756}">
      <formula1>0</formula1>
      <formula2>9999999</formula2>
    </dataValidation>
    <dataValidation errorStyle="warning" imeMode="hiragana" allowBlank="1" showInputMessage="1" showErrorMessage="1" sqref="I22:Y22" xr:uid="{650A2E68-1722-4740-95A5-E151C531DC38}"/>
    <dataValidation errorStyle="warning" imeMode="fullKatakana" allowBlank="1" showInputMessage="1" showErrorMessage="1" sqref="I24:Y24" xr:uid="{BE71AC59-18DA-44DE-AC3A-119270C17A29}"/>
    <dataValidation errorStyle="warning" imeMode="hiragana" allowBlank="1" showInputMessage="1" showErrorMessage="1" sqref="I26:Y26" xr:uid="{C9EA307F-0ED5-409C-8AAB-B0152121637D}"/>
    <dataValidation errorStyle="warning" imeMode="hiragana" allowBlank="1" showInputMessage="1" showErrorMessage="1" sqref="I28:Y28" xr:uid="{61009966-284C-4ABC-A225-0EAE2C414C23}"/>
    <dataValidation errorStyle="warning" imeMode="fullKatakana" allowBlank="1" showInputMessage="1" showErrorMessage="1" sqref="I30:Y30" xr:uid="{4CFB8641-CE59-440F-B64A-A43D676B5691}"/>
    <dataValidation errorStyle="warning" imeMode="hiragana" allowBlank="1" showInputMessage="1" showErrorMessage="1" sqref="I32:Y32" xr:uid="{0FD5DCDC-1457-444D-A669-52CC0130D785}"/>
    <dataValidation errorStyle="warning" imeMode="halfAlpha" allowBlank="1" showInputMessage="1" showErrorMessage="1" sqref="I34:M34" xr:uid="{88117C01-1120-4D49-A84D-9E0910FFEEE2}"/>
    <dataValidation errorStyle="warning" imeMode="halfAlpha" allowBlank="1" showInputMessage="1" showErrorMessage="1" sqref="I36:M36" xr:uid="{5C127987-0DD2-4238-AA2E-D287AF7DC5F2}"/>
    <dataValidation type="list" imeMode="halfAlpha" allowBlank="1" showInputMessage="1" showErrorMessage="1" error="リストから選択してください" sqref="I40:M40" xr:uid="{C3F56683-C459-435E-9542-659754F7A89D}">
      <formula1>"一致する,一致しない"</formula1>
    </dataValidation>
    <dataValidation errorStyle="warning" imeMode="hiragana" allowBlank="1" showInputMessage="1" showErrorMessage="1" sqref="I112:Y112" xr:uid="{5EB715BC-55A6-4EF8-8C03-30252340C6DE}"/>
    <dataValidation errorStyle="warning" imeMode="fullKatakana" allowBlank="1" showInputMessage="1" showErrorMessage="1" sqref="I114:Y114" xr:uid="{AD2529EE-89A8-4038-A68A-E1FA139F9382}"/>
    <dataValidation errorStyle="warning" imeMode="hiragana" allowBlank="1" showInputMessage="1" showErrorMessage="1" sqref="I116:Y116" xr:uid="{3EDE0157-1920-41DB-B2FE-1A77098AF190}"/>
    <dataValidation errorStyle="warning" imeMode="halfAlpha" allowBlank="1" showInputMessage="1" showErrorMessage="1" sqref="I118:M118" xr:uid="{0E621EA9-6F44-40B1-A4E1-441D285BAF48}"/>
    <dataValidation errorStyle="warning" imeMode="halfAlpha" allowBlank="1" showInputMessage="1" showErrorMessage="1" sqref="I120:M120" xr:uid="{3C8E2498-66BE-4B65-8F98-88D8C83F3407}"/>
    <dataValidation errorStyle="warning" imeMode="halfAlpha" allowBlank="1" showInputMessage="1" showErrorMessage="1" sqref="I122:Y122" xr:uid="{19FD9876-C654-4EE9-ADB2-A715720CEF4E}"/>
    <dataValidation type="list" imeMode="halfAlpha" allowBlank="1" showInputMessage="1" showErrorMessage="1" error="リストから選択してください" sqref="I149:M149" xr:uid="{56D6199B-EB4B-4DBC-8265-9BAC933B6E1A}">
      <formula1>"しない,する"</formula1>
    </dataValidation>
    <dataValidation type="whole" imeMode="halfAlpha" allowBlank="1" showInputMessage="1" showErrorMessage="1" error="7桁の数字を入力してください" sqref="I151:M151" xr:uid="{B915CE1A-3A7A-4F59-B95A-B3D246FB239A}">
      <formula1>0</formula1>
      <formula2>9999999</formula2>
    </dataValidation>
    <dataValidation errorStyle="warning" imeMode="hiragana" allowBlank="1" showInputMessage="1" showErrorMessage="1" sqref="I153:Y153" xr:uid="{B12E0E01-178A-4083-A20A-E24CA2533214}"/>
    <dataValidation errorStyle="warning" imeMode="fullKatakana" allowBlank="1" showInputMessage="1" showErrorMessage="1" sqref="I155:Y155" xr:uid="{C6CD9364-9D19-4F07-B43D-850F758FF9FF}"/>
    <dataValidation errorStyle="warning" imeMode="hiragana" allowBlank="1" showInputMessage="1" showErrorMessage="1" sqref="I157:Y157" xr:uid="{AF4536E8-B27F-41F8-BF0F-108DA31E7597}"/>
    <dataValidation errorStyle="warning" imeMode="halfAlpha" allowBlank="1" showInputMessage="1" showErrorMessage="1" sqref="I159:M159" xr:uid="{1A33E1F6-50E0-46D3-BA73-ABD845ABD1EA}"/>
    <dataValidation errorStyle="warning" imeMode="halfAlpha" allowBlank="1" showInputMessage="1" showErrorMessage="1" sqref="I161:M161" xr:uid="{5A9480DD-BBA0-4982-A567-BD3ABA8356CE}"/>
    <dataValidation type="whole" imeMode="halfAlpha" allowBlank="1" showInputMessage="1" showErrorMessage="1" error="有効な数字を入力してください。10兆円以上になる場合は、9,999,999,999と入力してください" sqref="I169:M169" xr:uid="{26D94634-EF47-4AD4-A6FC-234672FB709A}">
      <formula1>-9999999999</formula1>
      <formula2>9999999999</formula2>
    </dataValidation>
    <dataValidation type="whole" imeMode="halfAlpha" allowBlank="1" showInputMessage="1" showErrorMessage="1" error="有効な数字を入力してください" sqref="I171:M171" xr:uid="{E1040551-C059-402C-A894-B6B901F7DA78}">
      <formula1>0</formula1>
      <formula2>9999999999</formula2>
    </dataValidation>
    <dataValidation type="whole" imeMode="halfAlpha" allowBlank="1" showInputMessage="1" showErrorMessage="1" error="有効な数字を入力してください" sqref="I174:M174" xr:uid="{67BF4DF7-CCF3-4B1F-969D-6A94FD1C0464}">
      <formula1>0</formula1>
      <formula2>9999999999</formula2>
    </dataValidation>
    <dataValidation type="whole" imeMode="halfAlpha" allowBlank="1" showInputMessage="1" showErrorMessage="1" error="有効な数字を入力してください" sqref="I175:M175" xr:uid="{F8B29E5A-B793-4D0B-947C-52AA9A470D07}">
      <formula1>0</formula1>
      <formula2>9999999999</formula2>
    </dataValidation>
    <dataValidation type="whole" imeMode="halfAlpha" allowBlank="1" showInputMessage="1" showErrorMessage="1" error="1~50までの数字を入力してください" sqref="I177:M177" xr:uid="{D9548017-02A4-4677-AE95-B79E830B9768}">
      <formula1>1</formula1>
      <formula2>50</formula2>
    </dataValidation>
    <dataValidation errorStyle="warning" imeMode="hiragana" allowBlank="1" showInputMessage="1" showErrorMessage="1" sqref="I179:Y179" xr:uid="{3F4FE936-EB77-4226-8282-3460536AD19B}"/>
    <dataValidation errorStyle="warning" imeMode="halfAlpha" allowBlank="1" showInputMessage="1" showErrorMessage="1" sqref="I186:M186" xr:uid="{2980E8E8-184C-4315-9E9A-13D9392410C3}"/>
    <dataValidation type="list" imeMode="halfAlpha" allowBlank="1" showInputMessage="1" showErrorMessage="1" error="リストから選択してください" sqref="I188:M188" xr:uid="{545E883E-3A23-45BC-808F-8B474353DF92}">
      <formula1>許可コード</formula1>
    </dataValidation>
    <dataValidation errorStyle="warning" imeMode="halfAlpha" allowBlank="1" showInputMessage="1" showErrorMessage="1" sqref="P188" xr:uid="{824FEAF0-3AFF-4193-BAD9-43867333796E}"/>
    <dataValidation type="date" imeMode="halfAlpha" allowBlank="1" showInputMessage="1" showErrorMessage="1" error="有効な日付を入力してください" sqref="I190:M190" xr:uid="{F6A88AE1-BB0E-4950-BD91-161B1DF522A3}">
      <formula1>92</formula1>
      <formula2>73415</formula2>
    </dataValidation>
    <dataValidation type="list" imeMode="halfAlpha" allowBlank="1" showInputMessage="1" showErrorMessage="1" error="リストから選択してください" sqref="P195" xr:uid="{EC95F2F6-4F6F-4210-9C1C-1948E8F403B3}">
      <formula1>"（申請直前２ヶ年決算）,（申請直前３ヶ年決算）"</formula1>
    </dataValidation>
    <dataValidation type="list" imeMode="halfAlpha" allowBlank="1" showInputMessage="1" showErrorMessage="1" error="リストから選択してください" sqref="K197" xr:uid="{A28F0CCA-CEA0-4BCF-AA79-6A5B36AAAE8E}">
      <formula1>"○,　"</formula1>
    </dataValidation>
    <dataValidation type="list" imeMode="halfAlpha" allowBlank="1" showInputMessage="1" showErrorMessage="1" error="リストから選択してください" sqref="L197" xr:uid="{C5C76A48-DC7C-477D-924D-4A35C3B54B1A}">
      <formula1>"一般,特定,　"</formula1>
    </dataValidation>
    <dataValidation type="date" imeMode="halfAlpha" allowBlank="1" showInputMessage="1" showErrorMessage="1" error="有効な日付を入力してください" sqref="M197" xr:uid="{740C9494-A840-434B-81AB-F1A35485EEC7}">
      <formula1>92</formula1>
      <formula2>73415</formula2>
    </dataValidation>
    <dataValidation type="whole" imeMode="halfAlpha" allowBlank="1" showInputMessage="1" showErrorMessage="1" error="有効な数字を入力してください" sqref="N197" xr:uid="{CF42AA15-1995-4E8A-A593-E4157D2C9A59}">
      <formula1>-9999999999</formula1>
      <formula2>9999999999</formula2>
    </dataValidation>
    <dataValidation type="whole" imeMode="halfAlpha" allowBlank="1" showInputMessage="1" showErrorMessage="1" error="有効な数字を入力してください" sqref="O197" xr:uid="{1B1E7538-39CE-4EB0-BFA7-00762393DFF2}">
      <formula1>0</formula1>
      <formula2>9999999999</formula2>
    </dataValidation>
    <dataValidation type="whole" imeMode="halfAlpha" allowBlank="1" showInputMessage="1" showErrorMessage="1" error="有効な数字を入力してください。10兆円以上になる場合は、9,999,999,999と入力してください" sqref="P197" xr:uid="{76E687E0-029C-4FB1-BE05-D25BC579A44B}">
      <formula1>-9999999999</formula1>
      <formula2>9999999999</formula2>
    </dataValidation>
    <dataValidation errorStyle="warning" imeMode="hiragana" allowBlank="1" showInputMessage="1" showErrorMessage="1" sqref="Q197:Y197" xr:uid="{2ED857C9-3C77-4D79-A5C9-7FE5BBC49A9B}"/>
    <dataValidation type="list" imeMode="halfAlpha" allowBlank="1" showInputMessage="1" showErrorMessage="1" error="リストから選択してください" sqref="K198" xr:uid="{B0B81174-BFEF-4636-A232-C151112300CE}">
      <formula1>"○,　"</formula1>
    </dataValidation>
    <dataValidation type="list" imeMode="halfAlpha" allowBlank="1" showInputMessage="1" showErrorMessage="1" error="リストから選択してください" sqref="L198" xr:uid="{1283BF3B-3514-4C30-B36A-BCF81C5309E4}">
      <formula1>"一般,特定,　"</formula1>
    </dataValidation>
    <dataValidation type="date" imeMode="halfAlpha" allowBlank="1" showInputMessage="1" showErrorMessage="1" error="有効な日付を入力してください" sqref="M198" xr:uid="{6AF3653E-BF4F-42D5-8640-05861BC25A4B}">
      <formula1>92</formula1>
      <formula2>73415</formula2>
    </dataValidation>
    <dataValidation type="whole" imeMode="halfAlpha" allowBlank="1" showInputMessage="1" showErrorMessage="1" error="有効な数字を入力してください" sqref="N198" xr:uid="{C75D4635-7386-4A70-93F9-D500514405AC}">
      <formula1>-9999999999</formula1>
      <formula2>9999999999</formula2>
    </dataValidation>
    <dataValidation type="whole" imeMode="halfAlpha" allowBlank="1" showInputMessage="1" showErrorMessage="1" error="有効な数字を入力してください" sqref="O198" xr:uid="{5FCDE165-CECC-4B53-9F9D-17E375E71980}">
      <formula1>0</formula1>
      <formula2>9999999999</formula2>
    </dataValidation>
    <dataValidation type="whole" imeMode="halfAlpha" allowBlank="1" showInputMessage="1" showErrorMessage="1" error="有効な数字を入力してください。10兆円以上になる場合は、9,999,999,999と入力してください" sqref="P198" xr:uid="{F1976706-C334-4007-81CE-D792B36B472E}">
      <formula1>-9999999999</formula1>
      <formula2>9999999999</formula2>
    </dataValidation>
    <dataValidation errorStyle="warning" imeMode="hiragana" allowBlank="1" showInputMessage="1" showErrorMessage="1" sqref="Q198:Y198" xr:uid="{38ECD830-DB74-43FF-AA47-143C4F45FB7A}"/>
    <dataValidation type="list" imeMode="halfAlpha" allowBlank="1" showInputMessage="1" showErrorMessage="1" error="リストから選択してください" sqref="K199" xr:uid="{8CF43C17-8077-457C-B19D-5941AC3FB8A3}">
      <formula1>"○,　"</formula1>
    </dataValidation>
    <dataValidation type="list" imeMode="halfAlpha" allowBlank="1" showInputMessage="1" showErrorMessage="1" error="リストから選択してください" sqref="L199" xr:uid="{C1548747-2C22-4180-A793-966A91E41206}">
      <formula1>"一般,特定,　"</formula1>
    </dataValidation>
    <dataValidation type="date" imeMode="halfAlpha" allowBlank="1" showInputMessage="1" showErrorMessage="1" error="有効な日付を入力してください" sqref="M199" xr:uid="{877EC09C-C979-4831-9C0E-D844DE877806}">
      <formula1>92</formula1>
      <formula2>73415</formula2>
    </dataValidation>
    <dataValidation type="whole" imeMode="halfAlpha" allowBlank="1" showInputMessage="1" showErrorMessage="1" error="有効な数字を入力してください" sqref="N199" xr:uid="{7E33E33B-C165-4E87-B71A-B0F853033B0A}">
      <formula1>-9999999999</formula1>
      <formula2>9999999999</formula2>
    </dataValidation>
    <dataValidation type="whole" imeMode="halfAlpha" allowBlank="1" showInputMessage="1" showErrorMessage="1" error="有効な数字を入力してください" sqref="O199" xr:uid="{63B6DAD8-EABA-47E2-863D-87EEE70CF234}">
      <formula1>0</formula1>
      <formula2>9999999999</formula2>
    </dataValidation>
    <dataValidation type="whole" imeMode="halfAlpha" allowBlank="1" showInputMessage="1" showErrorMessage="1" error="有効な数字を入力してください。10兆円以上になる場合は、9,999,999,999と入力してください" sqref="P199" xr:uid="{5991F33A-80ED-4AA6-89AF-A0FE2784EEF0}">
      <formula1>-9999999999</formula1>
      <formula2>9999999999</formula2>
    </dataValidation>
    <dataValidation errorStyle="warning" imeMode="hiragana" allowBlank="1" showInputMessage="1" showErrorMessage="1" sqref="Q199:Y199" xr:uid="{A21FB094-1A5E-4AC6-A652-D1DE6C8B95FA}"/>
    <dataValidation type="list" imeMode="halfAlpha" allowBlank="1" showInputMessage="1" showErrorMessage="1" error="リストから選択してください" sqref="K200" xr:uid="{1C139AE5-8B1F-4B5E-A1B8-6583A4C56421}">
      <formula1>"○,　"</formula1>
    </dataValidation>
    <dataValidation type="list" imeMode="halfAlpha" allowBlank="1" showInputMessage="1" showErrorMessage="1" error="リストから選択してください" sqref="L200" xr:uid="{A53BB07D-4621-4B2E-8C24-6F7D4B161EE1}">
      <formula1>"一般,特定,　"</formula1>
    </dataValidation>
    <dataValidation type="date" imeMode="halfAlpha" allowBlank="1" showInputMessage="1" showErrorMessage="1" error="有効な日付を入力してください" sqref="M200" xr:uid="{96285B19-625E-4DE4-B6CA-9E429B85C354}">
      <formula1>92</formula1>
      <formula2>73415</formula2>
    </dataValidation>
    <dataValidation type="whole" imeMode="halfAlpha" allowBlank="1" showInputMessage="1" showErrorMessage="1" error="有効な数字を入力してください" sqref="N200" xr:uid="{7F61E944-41A6-48B3-95DA-A350459B0F1B}">
      <formula1>-9999999999</formula1>
      <formula2>9999999999</formula2>
    </dataValidation>
    <dataValidation type="whole" imeMode="halfAlpha" allowBlank="1" showInputMessage="1" showErrorMessage="1" error="有効な数字を入力してください" sqref="O200" xr:uid="{4D9A9787-8C9C-4849-8B60-4E38704E652F}">
      <formula1>0</formula1>
      <formula2>9999999999</formula2>
    </dataValidation>
    <dataValidation type="whole" imeMode="halfAlpha" allowBlank="1" showInputMessage="1" showErrorMessage="1" error="有効な数字を入力してください。10兆円以上になる場合は、9,999,999,999と入力してください" sqref="P200" xr:uid="{7D89DF76-0DEA-4851-965E-41FF4E7F8C19}">
      <formula1>-9999999999</formula1>
      <formula2>9999999999</formula2>
    </dataValidation>
    <dataValidation errorStyle="warning" imeMode="hiragana" allowBlank="1" showInputMessage="1" showErrorMessage="1" sqref="Q200:Y200" xr:uid="{27BDB5E9-95F2-4928-B33A-4A5CFCD0EC38}"/>
    <dataValidation type="list" imeMode="halfAlpha" allowBlank="1" showInputMessage="1" showErrorMessage="1" error="リストから選択してください" sqref="K201" xr:uid="{0D3BBF46-532A-4F33-A0D2-37C1F1C50405}">
      <formula1>"○,　"</formula1>
    </dataValidation>
    <dataValidation type="list" imeMode="halfAlpha" allowBlank="1" showInputMessage="1" showErrorMessage="1" error="リストから選択してください" sqref="L201" xr:uid="{451CD43C-5B9A-4D50-B550-364EA7E9CEC3}">
      <formula1>"一般,特定,　"</formula1>
    </dataValidation>
    <dataValidation type="date" imeMode="halfAlpha" allowBlank="1" showInputMessage="1" showErrorMessage="1" error="有効な日付を入力してください" sqref="M201" xr:uid="{534BE062-757D-489B-8FA6-7F2FFD7F26D8}">
      <formula1>92</formula1>
      <formula2>73415</formula2>
    </dataValidation>
    <dataValidation type="whole" imeMode="halfAlpha" allowBlank="1" showInputMessage="1" showErrorMessage="1" error="有効な数字を入力してください" sqref="N201" xr:uid="{DC5A2C17-7D44-44C4-A9D5-29055542D07C}">
      <formula1>-9999999999</formula1>
      <formula2>9999999999</formula2>
    </dataValidation>
    <dataValidation type="whole" imeMode="halfAlpha" allowBlank="1" showInputMessage="1" showErrorMessage="1" error="有効な数字を入力してください" sqref="O201" xr:uid="{3428596A-AF50-4AB8-9CF1-C511C498AA33}">
      <formula1>0</formula1>
      <formula2>9999999999</formula2>
    </dataValidation>
    <dataValidation type="whole" imeMode="halfAlpha" allowBlank="1" showInputMessage="1" showErrorMessage="1" error="有効な数字を入力してください。10兆円以上になる場合は、9,999,999,999と入力してください" sqref="P201" xr:uid="{8A62EA51-C149-49E2-84D4-2B483D548450}">
      <formula1>-9999999999</formula1>
      <formula2>9999999999</formula2>
    </dataValidation>
    <dataValidation errorStyle="warning" imeMode="hiragana" allowBlank="1" showInputMessage="1" showErrorMessage="1" sqref="Q201:Y201" xr:uid="{87BA562D-E7A5-48B3-90A3-C18BD374FF2C}"/>
    <dataValidation type="list" imeMode="halfAlpha" allowBlank="1" showInputMessage="1" showErrorMessage="1" error="リストから選択してください" sqref="K202" xr:uid="{E4A52223-A91C-47AD-8FE9-66AC9926E52E}">
      <formula1>"○,　"</formula1>
    </dataValidation>
    <dataValidation type="list" imeMode="halfAlpha" allowBlank="1" showInputMessage="1" showErrorMessage="1" error="リストから選択してください" sqref="L202" xr:uid="{98E6370A-5B78-4BA8-B915-8D01C030A3A3}">
      <formula1>"一般,特定,　"</formula1>
    </dataValidation>
    <dataValidation type="date" imeMode="halfAlpha" allowBlank="1" showInputMessage="1" showErrorMessage="1" error="有効な日付を入力してください" sqref="M202" xr:uid="{AB8E5644-C592-4E2F-AF8B-528255DEC229}">
      <formula1>92</formula1>
      <formula2>73415</formula2>
    </dataValidation>
    <dataValidation type="whole" imeMode="halfAlpha" allowBlank="1" showInputMessage="1" showErrorMessage="1" error="有効な数字を入力してください" sqref="N202" xr:uid="{3ED81F4A-5B98-43D1-97E3-B9F4577D5E5C}">
      <formula1>-9999999999</formula1>
      <formula2>9999999999</formula2>
    </dataValidation>
    <dataValidation type="whole" imeMode="halfAlpha" allowBlank="1" showInputMessage="1" showErrorMessage="1" error="有効な数字を入力してください" sqref="O202" xr:uid="{F4D5C798-4274-43B7-B773-7AEE9A4467ED}">
      <formula1>0</formula1>
      <formula2>9999999999</formula2>
    </dataValidation>
    <dataValidation type="whole" imeMode="halfAlpha" allowBlank="1" showInputMessage="1" showErrorMessage="1" error="有効な数字を入力してください。10兆円以上になる場合は、9,999,999,999と入力してください" sqref="P202" xr:uid="{E9C72A37-DCC7-4C5D-84B0-C3364FE38BA8}">
      <formula1>-9999999999</formula1>
      <formula2>9999999999</formula2>
    </dataValidation>
    <dataValidation errorStyle="warning" imeMode="hiragana" allowBlank="1" showInputMessage="1" showErrorMessage="1" sqref="Q202:Y202" xr:uid="{4F65597A-CB48-4284-9594-83F7AAECEE95}"/>
    <dataValidation type="list" imeMode="halfAlpha" allowBlank="1" showInputMessage="1" showErrorMessage="1" error="リストから選択してください" sqref="K203" xr:uid="{062B5638-311C-460A-ABCB-AFFD9372A345}">
      <formula1>"○,　"</formula1>
    </dataValidation>
    <dataValidation type="list" imeMode="halfAlpha" allowBlank="1" showInputMessage="1" showErrorMessage="1" error="リストから選択してください" sqref="L203" xr:uid="{9241C97D-79B4-4875-ADE5-21214444E31B}">
      <formula1>"一般,特定,　"</formula1>
    </dataValidation>
    <dataValidation type="date" imeMode="halfAlpha" allowBlank="1" showInputMessage="1" showErrorMessage="1" error="有効な日付を入力してください" sqref="M203" xr:uid="{F547DDFF-8B4E-4869-9EFE-1E73405554BB}">
      <formula1>92</formula1>
      <formula2>73415</formula2>
    </dataValidation>
    <dataValidation type="whole" imeMode="halfAlpha" allowBlank="1" showInputMessage="1" showErrorMessage="1" error="有効な数字を入力してください" sqref="N203" xr:uid="{5EDAA1CA-0A24-450D-A06D-314E619BFA53}">
      <formula1>-9999999999</formula1>
      <formula2>9999999999</formula2>
    </dataValidation>
    <dataValidation type="whole" imeMode="halfAlpha" allowBlank="1" showInputMessage="1" showErrorMessage="1" error="有効な数字を入力してください" sqref="O203" xr:uid="{D1B77702-FC93-4287-81CE-1CEAB150A58E}">
      <formula1>0</formula1>
      <formula2>9999999999</formula2>
    </dataValidation>
    <dataValidation type="whole" imeMode="halfAlpha" allowBlank="1" showInputMessage="1" showErrorMessage="1" error="有効な数字を入力してください。10兆円以上になる場合は、9,999,999,999と入力してください" sqref="P203" xr:uid="{908A425E-9451-4136-837B-9074D33849AB}">
      <formula1>-9999999999</formula1>
      <formula2>9999999999</formula2>
    </dataValidation>
    <dataValidation errorStyle="warning" imeMode="hiragana" allowBlank="1" showInputMessage="1" showErrorMessage="1" sqref="Q203:Y203" xr:uid="{20635E76-EC27-411C-B865-BAEFAB78EC1E}"/>
    <dataValidation type="list" imeMode="halfAlpha" allowBlank="1" showInputMessage="1" showErrorMessage="1" error="リストから選択してください" sqref="K204" xr:uid="{41D204AC-D4C9-44D9-AA9C-25F52F12D9CB}">
      <formula1>"○,　"</formula1>
    </dataValidation>
    <dataValidation type="list" imeMode="halfAlpha" allowBlank="1" showInputMessage="1" showErrorMessage="1" error="リストから選択してください" sqref="L204" xr:uid="{FB4C48AE-9647-4D1A-B783-E37CAA2B1562}">
      <formula1>"一般,特定,　"</formula1>
    </dataValidation>
    <dataValidation type="date" imeMode="halfAlpha" allowBlank="1" showInputMessage="1" showErrorMessage="1" error="有効な日付を入力してください" sqref="M204" xr:uid="{3FFC9870-AD5E-4EE6-A568-42F2102F2DF5}">
      <formula1>92</formula1>
      <formula2>73415</formula2>
    </dataValidation>
    <dataValidation type="whole" imeMode="halfAlpha" allowBlank="1" showInputMessage="1" showErrorMessage="1" error="有効な数字を入力してください" sqref="N204" xr:uid="{6C71FBDE-D5E1-4C12-992A-8B3AAC01BD77}">
      <formula1>-9999999999</formula1>
      <formula2>9999999999</formula2>
    </dataValidation>
    <dataValidation type="whole" imeMode="halfAlpha" allowBlank="1" showInputMessage="1" showErrorMessage="1" error="有効な数字を入力してください" sqref="O204" xr:uid="{40673EE0-0AC1-47C0-B8ED-ACE79A6AFB7D}">
      <formula1>0</formula1>
      <formula2>9999999999</formula2>
    </dataValidation>
    <dataValidation type="whole" imeMode="halfAlpha" allowBlank="1" showInputMessage="1" showErrorMessage="1" error="有効な数字を入力してください。10兆円以上になる場合は、9,999,999,999と入力してください" sqref="P204" xr:uid="{2B7AE986-AC69-4B65-94D7-034DFD7E0285}">
      <formula1>-9999999999</formula1>
      <formula2>9999999999</formula2>
    </dataValidation>
    <dataValidation errorStyle="warning" imeMode="hiragana" allowBlank="1" showInputMessage="1" showErrorMessage="1" sqref="Q204:Y204" xr:uid="{EF6D4DBC-77EC-44E3-A3EC-2A1AB91D72E2}"/>
    <dataValidation type="list" imeMode="halfAlpha" allowBlank="1" showInputMessage="1" showErrorMessage="1" error="リストから選択してください" sqref="K205" xr:uid="{ED6A69C8-E3D4-4EBA-8185-80437F9934E7}">
      <formula1>"○,　"</formula1>
    </dataValidation>
    <dataValidation type="list" imeMode="halfAlpha" allowBlank="1" showInputMessage="1" showErrorMessage="1" error="リストから選択してください" sqref="L205" xr:uid="{39F995D1-38B7-4846-91BE-63B8F7B26D55}">
      <formula1>"一般,特定,　"</formula1>
    </dataValidation>
    <dataValidation type="date" imeMode="halfAlpha" allowBlank="1" showInputMessage="1" showErrorMessage="1" error="有効な日付を入力してください" sqref="M205" xr:uid="{FDDD3CC0-5A26-4FEA-9840-BBA8190DE253}">
      <formula1>92</formula1>
      <formula2>73415</formula2>
    </dataValidation>
    <dataValidation type="whole" imeMode="halfAlpha" allowBlank="1" showInputMessage="1" showErrorMessage="1" error="有効な数字を入力してください" sqref="N205" xr:uid="{F05EA003-6F8F-4A16-BBD5-B74434B4CA57}">
      <formula1>-9999999999</formula1>
      <formula2>9999999999</formula2>
    </dataValidation>
    <dataValidation type="whole" imeMode="halfAlpha" allowBlank="1" showInputMessage="1" showErrorMessage="1" error="有効な数字を入力してください" sqref="O205" xr:uid="{4518B81C-C9B2-4256-B6DD-25245A09E8F4}">
      <formula1>0</formula1>
      <formula2>9999999999</formula2>
    </dataValidation>
    <dataValidation type="whole" imeMode="halfAlpha" allowBlank="1" showInputMessage="1" showErrorMessage="1" error="有効な数字を入力してください。10兆円以上になる場合は、9,999,999,999と入力してください" sqref="P205" xr:uid="{5AD2271E-5538-44E7-9944-1FA5E504CCBF}">
      <formula1>-9999999999</formula1>
      <formula2>9999999999</formula2>
    </dataValidation>
    <dataValidation errorStyle="warning" imeMode="hiragana" allowBlank="1" showInputMessage="1" showErrorMessage="1" sqref="Q205:Y205" xr:uid="{CA810B31-B221-4431-8B23-47F3AE164760}"/>
    <dataValidation type="list" imeMode="halfAlpha" allowBlank="1" showInputMessage="1" showErrorMessage="1" error="リストから選択してください" sqref="K206" xr:uid="{74FFFF24-41C2-46EE-AD27-DE2C743062BC}">
      <formula1>"○,　"</formula1>
    </dataValidation>
    <dataValidation type="list" imeMode="halfAlpha" allowBlank="1" showInputMessage="1" showErrorMessage="1" error="リストから選択してください" sqref="L206" xr:uid="{D1DA01F1-19DC-44FC-B44C-3822F1D9A69C}">
      <formula1>"一般,特定,　"</formula1>
    </dataValidation>
    <dataValidation type="date" imeMode="halfAlpha" allowBlank="1" showInputMessage="1" showErrorMessage="1" error="有効な日付を入力してください" sqref="M206" xr:uid="{2590A2B0-8223-4DFC-BB91-E6367C1A8D32}">
      <formula1>92</formula1>
      <formula2>73415</formula2>
    </dataValidation>
    <dataValidation type="whole" imeMode="halfAlpha" allowBlank="1" showInputMessage="1" showErrorMessage="1" error="有効な数字を入力してください" sqref="N206" xr:uid="{4DCF7FED-035E-4FDE-A1D7-EFEC7C136128}">
      <formula1>-9999999999</formula1>
      <formula2>9999999999</formula2>
    </dataValidation>
    <dataValidation type="whole" imeMode="halfAlpha" allowBlank="1" showInputMessage="1" showErrorMessage="1" error="有効な数字を入力してください" sqref="O206" xr:uid="{D1BA8AB1-BCA2-49A6-9A98-7ED4ED7BD8F2}">
      <formula1>0</formula1>
      <formula2>9999999999</formula2>
    </dataValidation>
    <dataValidation type="whole" imeMode="halfAlpha" allowBlank="1" showInputMessage="1" showErrorMessage="1" error="有効な数字を入力してください。10兆円以上になる場合は、9,999,999,999と入力してください" sqref="P206" xr:uid="{2E0D0449-2CA4-4322-A0E5-943625C1E4A5}">
      <formula1>-9999999999</formula1>
      <formula2>9999999999</formula2>
    </dataValidation>
    <dataValidation errorStyle="warning" imeMode="hiragana" allowBlank="1" showInputMessage="1" showErrorMessage="1" sqref="Q206:Y206" xr:uid="{D2D9D99C-EABB-445B-91DB-5C4DF3877062}"/>
    <dataValidation type="list" imeMode="halfAlpha" allowBlank="1" showInputMessage="1" showErrorMessage="1" error="リストから選択してください" sqref="K207" xr:uid="{15C690BE-FFEB-4496-8D11-63FD306CB568}">
      <formula1>"○,　"</formula1>
    </dataValidation>
    <dataValidation type="list" imeMode="halfAlpha" allowBlank="1" showInputMessage="1" showErrorMessage="1" error="リストから選択してください" sqref="L207" xr:uid="{536F115D-6B9A-41C0-8499-37281FBC118A}">
      <formula1>"一般,特定,　"</formula1>
    </dataValidation>
    <dataValidation type="date" imeMode="halfAlpha" allowBlank="1" showInputMessage="1" showErrorMessage="1" error="有効な日付を入力してください" sqref="M207" xr:uid="{7D617DB0-6247-4A89-808F-28103CA3F88B}">
      <formula1>92</formula1>
      <formula2>73415</formula2>
    </dataValidation>
    <dataValidation type="whole" imeMode="halfAlpha" allowBlank="1" showInputMessage="1" showErrorMessage="1" error="有効な数字を入力してください" sqref="N207" xr:uid="{54464A77-7955-492C-ACF0-AD363CB065D7}">
      <formula1>-9999999999</formula1>
      <formula2>9999999999</formula2>
    </dataValidation>
    <dataValidation type="whole" imeMode="halfAlpha" allowBlank="1" showInputMessage="1" showErrorMessage="1" error="有効な数字を入力してください" sqref="O207" xr:uid="{6074854D-E4A5-41DB-A7D2-992EAEB9BD44}">
      <formula1>0</formula1>
      <formula2>9999999999</formula2>
    </dataValidation>
    <dataValidation type="whole" imeMode="halfAlpha" allowBlank="1" showInputMessage="1" showErrorMessage="1" error="有効な数字を入力してください。10兆円以上になる場合は、9,999,999,999と入力してください" sqref="P207" xr:uid="{AEBB3A75-2ED2-4BD1-813C-F1391F44535F}">
      <formula1>-9999999999</formula1>
      <formula2>9999999999</formula2>
    </dataValidation>
    <dataValidation errorStyle="warning" imeMode="hiragana" allowBlank="1" showInputMessage="1" showErrorMessage="1" sqref="Q207:Y207" xr:uid="{4045D7F9-D424-4295-A643-BD92AC34848D}"/>
    <dataValidation type="list" imeMode="halfAlpha" allowBlank="1" showInputMessage="1" showErrorMessage="1" error="リストから選択してください" sqref="K208" xr:uid="{56207C77-BEFF-4CD7-A5FB-14D8E0ADC886}">
      <formula1>"○,　"</formula1>
    </dataValidation>
    <dataValidation type="list" imeMode="halfAlpha" allowBlank="1" showInputMessage="1" showErrorMessage="1" error="リストから選択してください" sqref="L208" xr:uid="{CBFF3E66-9CB8-4F49-BE47-0CED3CE0E8A5}">
      <formula1>"一般,特定,　"</formula1>
    </dataValidation>
    <dataValidation type="date" imeMode="halfAlpha" allowBlank="1" showInputMessage="1" showErrorMessage="1" error="有効な日付を入力してください" sqref="M208" xr:uid="{1ACA9777-91BE-40A6-8497-E3203A06E6AB}">
      <formula1>92</formula1>
      <formula2>73415</formula2>
    </dataValidation>
    <dataValidation type="whole" imeMode="halfAlpha" allowBlank="1" showInputMessage="1" showErrorMessage="1" error="有効な数字を入力してください" sqref="N208" xr:uid="{B29AE0FA-6B2C-4412-9931-A9AB7952B43C}">
      <formula1>-9999999999</formula1>
      <formula2>9999999999</formula2>
    </dataValidation>
    <dataValidation type="whole" imeMode="halfAlpha" allowBlank="1" showInputMessage="1" showErrorMessage="1" error="有効な数字を入力してください" sqref="O208" xr:uid="{07FD753B-2447-4DF9-9706-C83766DE6A06}">
      <formula1>0</formula1>
      <formula2>9999999999</formula2>
    </dataValidation>
    <dataValidation type="whole" imeMode="halfAlpha" allowBlank="1" showInputMessage="1" showErrorMessage="1" error="有効な数字を入力してください。10兆円以上になる場合は、9,999,999,999と入力してください" sqref="P208" xr:uid="{08ADA280-9EC1-4090-9621-64434278BFA4}">
      <formula1>-9999999999</formula1>
      <formula2>9999999999</formula2>
    </dataValidation>
    <dataValidation errorStyle="warning" imeMode="hiragana" allowBlank="1" showInputMessage="1" showErrorMessage="1" sqref="Q208:Y208" xr:uid="{E9233AD5-7D66-489C-93C4-2F52D8FCCFA2}"/>
    <dataValidation type="list" imeMode="halfAlpha" allowBlank="1" showInputMessage="1" showErrorMessage="1" error="リストから選択してください" sqref="K209" xr:uid="{E5816159-4437-4F2B-B941-CD99AEDE2B8C}">
      <formula1>"○,　"</formula1>
    </dataValidation>
    <dataValidation type="list" imeMode="halfAlpha" allowBlank="1" showInputMessage="1" showErrorMessage="1" error="リストから選択してください" sqref="L209" xr:uid="{B9B67B26-443A-4AC4-9A47-03D1DFA24E99}">
      <formula1>"一般,特定,　"</formula1>
    </dataValidation>
    <dataValidation type="date" imeMode="halfAlpha" allowBlank="1" showInputMessage="1" showErrorMessage="1" error="有効な日付を入力してください" sqref="M209" xr:uid="{B85DAB16-61F7-441F-BCD2-B41C8B467804}">
      <formula1>92</formula1>
      <formula2>73415</formula2>
    </dataValidation>
    <dataValidation type="whole" imeMode="halfAlpha" allowBlank="1" showInputMessage="1" showErrorMessage="1" error="有効な数字を入力してください" sqref="N209" xr:uid="{B9C27600-76F7-4AA3-9FE9-FDD56A795173}">
      <formula1>-9999999999</formula1>
      <formula2>9999999999</formula2>
    </dataValidation>
    <dataValidation type="whole" imeMode="halfAlpha" allowBlank="1" showInputMessage="1" showErrorMessage="1" error="有効な数字を入力してください" sqref="O209" xr:uid="{09A2D842-55FC-4880-8978-AED23ADEFA63}">
      <formula1>0</formula1>
      <formula2>9999999999</formula2>
    </dataValidation>
    <dataValidation type="whole" imeMode="halfAlpha" allowBlank="1" showInputMessage="1" showErrorMessage="1" error="有効な数字を入力してください。10兆円以上になる場合は、9,999,999,999と入力してください" sqref="P209" xr:uid="{55EA211D-2775-4063-8C28-E63F020C1907}">
      <formula1>-9999999999</formula1>
      <formula2>9999999999</formula2>
    </dataValidation>
    <dataValidation errorStyle="warning" imeMode="hiragana" allowBlank="1" showInputMessage="1" showErrorMessage="1" sqref="Q209:Y209" xr:uid="{FDAC7B9A-BEB8-4A9E-AFFA-71F5643075F0}"/>
    <dataValidation type="list" imeMode="halfAlpha" allowBlank="1" showInputMessage="1" showErrorMessage="1" error="リストから選択してください" sqref="K210" xr:uid="{7E33029B-B8B1-4162-8D79-7905ACA1DEC5}">
      <formula1>"○,　"</formula1>
    </dataValidation>
    <dataValidation type="list" imeMode="halfAlpha" allowBlank="1" showInputMessage="1" showErrorMessage="1" error="リストから選択してください" sqref="L210" xr:uid="{C0993483-4E83-4752-A7FB-2E0CA01518DC}">
      <formula1>"一般,特定,　"</formula1>
    </dataValidation>
    <dataValidation type="date" imeMode="halfAlpha" allowBlank="1" showInputMessage="1" showErrorMessage="1" error="有効な日付を入力してください" sqref="M210" xr:uid="{1A3AC964-C1D5-414E-983C-6F18149E1869}">
      <formula1>92</formula1>
      <formula2>73415</formula2>
    </dataValidation>
    <dataValidation type="whole" imeMode="halfAlpha" allowBlank="1" showInputMessage="1" showErrorMessage="1" error="有効な数字を入力してください" sqref="N210" xr:uid="{358F36BE-8EC1-469C-B3E6-E36EC7F3B69F}">
      <formula1>-9999999999</formula1>
      <formula2>9999999999</formula2>
    </dataValidation>
    <dataValidation type="whole" imeMode="halfAlpha" allowBlank="1" showInputMessage="1" showErrorMessage="1" error="有効な数字を入力してください" sqref="O210" xr:uid="{BD53ABBA-2738-4E98-89C4-83353565507C}">
      <formula1>0</formula1>
      <formula2>9999999999</formula2>
    </dataValidation>
    <dataValidation type="whole" imeMode="halfAlpha" allowBlank="1" showInputMessage="1" showErrorMessage="1" error="有効な数字を入力してください。10兆円以上になる場合は、9,999,999,999と入力してください" sqref="P210" xr:uid="{B9663904-9E46-4AA3-9A80-21F7EC49CD76}">
      <formula1>-9999999999</formula1>
      <formula2>9999999999</formula2>
    </dataValidation>
    <dataValidation errorStyle="warning" imeMode="hiragana" allowBlank="1" showInputMessage="1" showErrorMessage="1" sqref="Q210:Y210" xr:uid="{EE512D17-DA5B-4799-97AD-DB89C4783658}"/>
    <dataValidation type="list" imeMode="halfAlpha" allowBlank="1" showInputMessage="1" showErrorMessage="1" error="リストから選択してください" sqref="K211" xr:uid="{1736A9AE-D0B4-436A-804B-0F629DA06DA9}">
      <formula1>"○,　"</formula1>
    </dataValidation>
    <dataValidation type="list" imeMode="halfAlpha" allowBlank="1" showInputMessage="1" showErrorMessage="1" error="リストから選択してください" sqref="L211" xr:uid="{63EEC4B0-CADB-401A-B336-A3D74F654AB7}">
      <formula1>"一般,特定,　"</formula1>
    </dataValidation>
    <dataValidation type="date" imeMode="halfAlpha" allowBlank="1" showInputMessage="1" showErrorMessage="1" error="有効な日付を入力してください" sqref="M211" xr:uid="{0E15FF56-B8C8-49EB-BA36-3EDA888C094C}">
      <formula1>92</formula1>
      <formula2>73415</formula2>
    </dataValidation>
    <dataValidation type="whole" imeMode="halfAlpha" allowBlank="1" showInputMessage="1" showErrorMessage="1" error="有効な数字を入力してください" sqref="N211" xr:uid="{DEAD7F64-F710-4531-BE02-EA82CBBAB800}">
      <formula1>-9999999999</formula1>
      <formula2>9999999999</formula2>
    </dataValidation>
    <dataValidation type="whole" imeMode="halfAlpha" allowBlank="1" showInputMessage="1" showErrorMessage="1" error="有効な数字を入力してください" sqref="O211" xr:uid="{B7234C7C-C243-49B2-B98A-7F3AB17ACAD8}">
      <formula1>0</formula1>
      <formula2>9999999999</formula2>
    </dataValidation>
    <dataValidation type="whole" imeMode="halfAlpha" allowBlank="1" showInputMessage="1" showErrorMessage="1" error="有効な数字を入力してください。10兆円以上になる場合は、9,999,999,999と入力してください" sqref="P211" xr:uid="{ACCCB53E-D596-4FC8-A460-8C6A66F3288B}">
      <formula1>-9999999999</formula1>
      <formula2>9999999999</formula2>
    </dataValidation>
    <dataValidation errorStyle="warning" imeMode="hiragana" allowBlank="1" showInputMessage="1" showErrorMessage="1" sqref="Q211:Y211" xr:uid="{6EF281E8-B258-4D8F-B585-2A6623718069}"/>
    <dataValidation type="list" imeMode="halfAlpha" allowBlank="1" showInputMessage="1" showErrorMessage="1" error="リストから選択してください" sqref="K212" xr:uid="{166FA15A-4572-4BBF-9B4F-CDD2D49481B5}">
      <formula1>"○,　"</formula1>
    </dataValidation>
    <dataValidation type="list" imeMode="halfAlpha" allowBlank="1" showInputMessage="1" showErrorMessage="1" error="リストから選択してください" sqref="L212" xr:uid="{8E4AEB50-248B-4FD5-BC38-4D40B696E55D}">
      <formula1>"一般,特定,　"</formula1>
    </dataValidation>
    <dataValidation type="date" imeMode="halfAlpha" allowBlank="1" showInputMessage="1" showErrorMessage="1" error="有効な日付を入力してください" sqref="M212" xr:uid="{006D5FD4-3D3D-4D51-8CE1-DC448F8ADD65}">
      <formula1>92</formula1>
      <formula2>73415</formula2>
    </dataValidation>
    <dataValidation type="whole" imeMode="halfAlpha" allowBlank="1" showInputMessage="1" showErrorMessage="1" error="有効な数字を入力してください" sqref="N212" xr:uid="{C368BBA5-D8E2-447B-8646-702AD21A9467}">
      <formula1>-9999999999</formula1>
      <formula2>9999999999</formula2>
    </dataValidation>
    <dataValidation type="whole" imeMode="halfAlpha" allowBlank="1" showInputMessage="1" showErrorMessage="1" error="有効な数字を入力してください" sqref="O212" xr:uid="{37B33CD6-E499-476E-A865-1EBA640C1DEC}">
      <formula1>0</formula1>
      <formula2>9999999999</formula2>
    </dataValidation>
    <dataValidation type="whole" imeMode="halfAlpha" allowBlank="1" showInputMessage="1" showErrorMessage="1" error="有効な数字を入力してください。10兆円以上になる場合は、9,999,999,999と入力してください" sqref="P212" xr:uid="{0C90A0C1-81DA-4F6A-A634-3DC8012D5A17}">
      <formula1>-9999999999</formula1>
      <formula2>9999999999</formula2>
    </dataValidation>
    <dataValidation errorStyle="warning" imeMode="hiragana" allowBlank="1" showInputMessage="1" showErrorMessage="1" sqref="Q212:Y212" xr:uid="{6199BE0C-D92D-4A1E-A39B-03744DA6CF6A}"/>
    <dataValidation type="list" imeMode="halfAlpha" allowBlank="1" showInputMessage="1" showErrorMessage="1" error="リストから選択してください" sqref="K213" xr:uid="{D0A1AB8A-BFC2-4776-95D1-67B03C3E9F0B}">
      <formula1>"○,　"</formula1>
    </dataValidation>
    <dataValidation type="list" imeMode="halfAlpha" allowBlank="1" showInputMessage="1" showErrorMessage="1" error="リストから選択してください" sqref="L213" xr:uid="{3579A43B-129B-4B89-9725-3163A444F621}">
      <formula1>"一般,特定,　"</formula1>
    </dataValidation>
    <dataValidation type="date" imeMode="halfAlpha" allowBlank="1" showInputMessage="1" showErrorMessage="1" error="有効な日付を入力してください" sqref="M213" xr:uid="{BA3B978F-72CE-444C-8ED8-AEB2220557EA}">
      <formula1>92</formula1>
      <formula2>73415</formula2>
    </dataValidation>
    <dataValidation type="whole" imeMode="halfAlpha" allowBlank="1" showInputMessage="1" showErrorMessage="1" error="有効な数字を入力してください" sqref="N213" xr:uid="{4943645D-847F-4538-8E97-84B21C8537ED}">
      <formula1>-9999999999</formula1>
      <formula2>9999999999</formula2>
    </dataValidation>
    <dataValidation type="whole" imeMode="halfAlpha" allowBlank="1" showInputMessage="1" showErrorMessage="1" error="有効な数字を入力してください" sqref="O213" xr:uid="{96BC0D56-A38D-440E-A6F9-28BD4970246A}">
      <formula1>0</formula1>
      <formula2>9999999999</formula2>
    </dataValidation>
    <dataValidation type="whole" imeMode="halfAlpha" allowBlank="1" showInputMessage="1" showErrorMessage="1" error="有効な数字を入力してください。10兆円以上になる場合は、9,999,999,999と入力してください" sqref="P213" xr:uid="{068C3AFF-F9F4-4F9D-A34C-65A95A53FF35}">
      <formula1>-9999999999</formula1>
      <formula2>9999999999</formula2>
    </dataValidation>
    <dataValidation errorStyle="warning" imeMode="hiragana" allowBlank="1" showInputMessage="1" showErrorMessage="1" sqref="Q213:Y213" xr:uid="{C0EA9FC2-D2DD-47FC-B2AE-2E2DA03FEDAC}"/>
    <dataValidation type="list" imeMode="halfAlpha" allowBlank="1" showInputMessage="1" showErrorMessage="1" error="リストから選択してください" sqref="K214" xr:uid="{7F722CC6-EB26-4069-AA7D-A3D95C6A989D}">
      <formula1>"○,　"</formula1>
    </dataValidation>
    <dataValidation type="list" imeMode="halfAlpha" allowBlank="1" showInputMessage="1" showErrorMessage="1" error="リストから選択してください" sqref="L214" xr:uid="{79F03B18-E24A-46F6-A91D-0C11028D9AFB}">
      <formula1>"一般,特定,　"</formula1>
    </dataValidation>
    <dataValidation type="date" imeMode="halfAlpha" allowBlank="1" showInputMessage="1" showErrorMessage="1" error="有効な日付を入力してください" sqref="M214" xr:uid="{51EE4B41-542C-414C-812D-A6F3591083FA}">
      <formula1>92</formula1>
      <formula2>73415</formula2>
    </dataValidation>
    <dataValidation type="whole" imeMode="halfAlpha" allowBlank="1" showInputMessage="1" showErrorMessage="1" error="有効な数字を入力してください" sqref="N214" xr:uid="{9FE1B21B-97D5-47EA-9F47-753FF34897C9}">
      <formula1>-9999999999</formula1>
      <formula2>9999999999</formula2>
    </dataValidation>
    <dataValidation type="whole" imeMode="halfAlpha" allowBlank="1" showInputMessage="1" showErrorMessage="1" error="有効な数字を入力してください" sqref="O214" xr:uid="{6863DDB2-99FF-401F-AFFB-72CF984ED3FD}">
      <formula1>0</formula1>
      <formula2>9999999999</formula2>
    </dataValidation>
    <dataValidation type="whole" imeMode="halfAlpha" allowBlank="1" showInputMessage="1" showErrorMessage="1" error="有効な数字を入力してください。10兆円以上になる場合は、9,999,999,999と入力してください" sqref="P214" xr:uid="{CF4A57F3-9756-4FB6-B3CB-A2978F843A95}">
      <formula1>-9999999999</formula1>
      <formula2>9999999999</formula2>
    </dataValidation>
    <dataValidation errorStyle="warning" imeMode="hiragana" allowBlank="1" showInputMessage="1" showErrorMessage="1" sqref="Q214:Y214" xr:uid="{C1F27AE4-D6C1-467C-883F-389648219F7A}"/>
    <dataValidation type="list" imeMode="halfAlpha" allowBlank="1" showInputMessage="1" showErrorMessage="1" error="リストから選択してください" sqref="K215" xr:uid="{E52804AF-CCCC-4CFD-AB07-CE219B275E4A}">
      <formula1>"○,　"</formula1>
    </dataValidation>
    <dataValidation type="list" imeMode="halfAlpha" allowBlank="1" showInputMessage="1" showErrorMessage="1" error="リストから選択してください" sqref="L215" xr:uid="{920B05AF-85DB-4EB6-9B84-B641D1FAE7ED}">
      <formula1>"一般,特定,　"</formula1>
    </dataValidation>
    <dataValidation type="date" imeMode="halfAlpha" allowBlank="1" showInputMessage="1" showErrorMessage="1" error="有効な日付を入力してください" sqref="M215" xr:uid="{869F9E62-E839-4724-9D86-FDF3903810FF}">
      <formula1>92</formula1>
      <formula2>73415</formula2>
    </dataValidation>
    <dataValidation type="whole" imeMode="halfAlpha" allowBlank="1" showInputMessage="1" showErrorMessage="1" error="有効な数字を入力してください" sqref="N215" xr:uid="{9B126868-A264-4D00-9B45-0CA1401883DB}">
      <formula1>-9999999999</formula1>
      <formula2>9999999999</formula2>
    </dataValidation>
    <dataValidation type="whole" imeMode="halfAlpha" allowBlank="1" showInputMessage="1" showErrorMessage="1" error="有効な数字を入力してください" sqref="O215" xr:uid="{2212FF65-B52C-4028-864A-D0F4A41F3B0F}">
      <formula1>0</formula1>
      <formula2>9999999999</formula2>
    </dataValidation>
    <dataValidation type="whole" imeMode="halfAlpha" allowBlank="1" showInputMessage="1" showErrorMessage="1" error="有効な数字を入力してください。10兆円以上になる場合は、9,999,999,999と入力してください" sqref="P215" xr:uid="{75E3EFB5-15C5-47EE-B654-9F9168D6E7E2}">
      <formula1>-9999999999</formula1>
      <formula2>9999999999</formula2>
    </dataValidation>
    <dataValidation errorStyle="warning" imeMode="hiragana" allowBlank="1" showInputMessage="1" showErrorMessage="1" sqref="Q215:Y215" xr:uid="{B92CF7EE-79E0-46AC-BB81-91775367CACE}"/>
    <dataValidation type="list" imeMode="halfAlpha" allowBlank="1" showInputMessage="1" showErrorMessage="1" error="リストから選択してください" sqref="K216" xr:uid="{9A242AFB-C9B5-45D1-A445-6CA7B2DB64D3}">
      <formula1>"○,　"</formula1>
    </dataValidation>
    <dataValidation type="list" imeMode="halfAlpha" allowBlank="1" showInputMessage="1" showErrorMessage="1" error="リストから選択してください" sqref="L216" xr:uid="{1801B01B-C93D-4037-A0A0-F2819D43661F}">
      <formula1>"一般,特定,　"</formula1>
    </dataValidation>
    <dataValidation type="date" imeMode="halfAlpha" allowBlank="1" showInputMessage="1" showErrorMessage="1" error="有効な日付を入力してください" sqref="M216" xr:uid="{056BE0FC-9EAF-4609-956F-4BF0A4A3E4DC}">
      <formula1>92</formula1>
      <formula2>73415</formula2>
    </dataValidation>
    <dataValidation type="whole" imeMode="halfAlpha" allowBlank="1" showInputMessage="1" showErrorMessage="1" error="有効な数字を入力してください" sqref="N216" xr:uid="{3840E523-9AE0-4BE1-B8C5-985F9AE443C9}">
      <formula1>-9999999999</formula1>
      <formula2>9999999999</formula2>
    </dataValidation>
    <dataValidation type="whole" imeMode="halfAlpha" allowBlank="1" showInputMessage="1" showErrorMessage="1" error="有効な数字を入力してください" sqref="O216" xr:uid="{1257C7C6-A8DE-4ABC-9931-004082901590}">
      <formula1>0</formula1>
      <formula2>9999999999</formula2>
    </dataValidation>
    <dataValidation type="whole" imeMode="halfAlpha" allowBlank="1" showInputMessage="1" showErrorMessage="1" error="有効な数字を入力してください。10兆円以上になる場合は、9,999,999,999と入力してください" sqref="P216" xr:uid="{521766A1-A6DF-4D9E-8973-7FA01EA9B0D0}">
      <formula1>-9999999999</formula1>
      <formula2>9999999999</formula2>
    </dataValidation>
    <dataValidation errorStyle="warning" imeMode="hiragana" allowBlank="1" showInputMessage="1" showErrorMessage="1" sqref="Q216:Y216" xr:uid="{38FCB424-DB4C-476B-A244-9292C4891393}"/>
    <dataValidation type="list" imeMode="halfAlpha" allowBlank="1" showInputMessage="1" showErrorMessage="1" error="リストから選択してください" sqref="K217" xr:uid="{A62F5A71-B79F-40D5-9C08-C7558CBB43CA}">
      <formula1>"○,　"</formula1>
    </dataValidation>
    <dataValidation type="list" imeMode="halfAlpha" allowBlank="1" showInputMessage="1" showErrorMessage="1" error="リストから選択してください" sqref="L217" xr:uid="{25FFEE01-0E90-45A5-A512-36986A91DE6F}">
      <formula1>"一般,特定,　"</formula1>
    </dataValidation>
    <dataValidation type="date" imeMode="halfAlpha" allowBlank="1" showInputMessage="1" showErrorMessage="1" error="有効な日付を入力してください" sqref="M217" xr:uid="{7E24315C-3B7E-464F-AD74-A8E83655DE51}">
      <formula1>92</formula1>
      <formula2>73415</formula2>
    </dataValidation>
    <dataValidation type="whole" imeMode="halfAlpha" allowBlank="1" showInputMessage="1" showErrorMessage="1" error="有効な数字を入力してください" sqref="N217" xr:uid="{726C72C7-7317-4ABF-8451-A81363A941A6}">
      <formula1>-9999999999</formula1>
      <formula2>9999999999</formula2>
    </dataValidation>
    <dataValidation type="whole" imeMode="halfAlpha" allowBlank="1" showInputMessage="1" showErrorMessage="1" error="有効な数字を入力してください" sqref="O217" xr:uid="{243D0AB8-BEE9-4061-B1EE-FEC579A8F149}">
      <formula1>0</formula1>
      <formula2>9999999999</formula2>
    </dataValidation>
    <dataValidation type="whole" imeMode="halfAlpha" allowBlank="1" showInputMessage="1" showErrorMessage="1" error="有効な数字を入力してください。10兆円以上になる場合は、9,999,999,999と入力してください" sqref="P217" xr:uid="{D56C405E-8DFC-4657-B327-2F231241FFD5}">
      <formula1>-9999999999</formula1>
      <formula2>9999999999</formula2>
    </dataValidation>
    <dataValidation errorStyle="warning" imeMode="hiragana" allowBlank="1" showInputMessage="1" showErrorMessage="1" sqref="Q217:Y217" xr:uid="{62517275-7929-4E8C-BE6F-6ABBC33E346E}"/>
    <dataValidation type="list" imeMode="halfAlpha" allowBlank="1" showInputMessage="1" showErrorMessage="1" error="リストから選択してください" sqref="K218" xr:uid="{F680E201-2FAA-45E2-AE19-89D563148C83}">
      <formula1>"○,　"</formula1>
    </dataValidation>
    <dataValidation type="list" imeMode="halfAlpha" allowBlank="1" showInputMessage="1" showErrorMessage="1" error="リストから選択してください" sqref="L218" xr:uid="{EA610915-D3C4-461B-8C1B-1BAF69A24523}">
      <formula1>"一般,特定,　"</formula1>
    </dataValidation>
    <dataValidation type="date" imeMode="halfAlpha" allowBlank="1" showInputMessage="1" showErrorMessage="1" error="有効な日付を入力してください" sqref="M218" xr:uid="{68CEF9BA-79A9-4955-A60A-2740FCC1FCD0}">
      <formula1>92</formula1>
      <formula2>73415</formula2>
    </dataValidation>
    <dataValidation type="whole" imeMode="halfAlpha" allowBlank="1" showInputMessage="1" showErrorMessage="1" error="有効な数字を入力してください" sqref="N218" xr:uid="{E236323C-CD40-4C19-86D5-FCACBF6EFE98}">
      <formula1>-9999999999</formula1>
      <formula2>9999999999</formula2>
    </dataValidation>
    <dataValidation type="whole" imeMode="halfAlpha" allowBlank="1" showInputMessage="1" showErrorMessage="1" error="有効な数字を入力してください" sqref="O218" xr:uid="{228AF215-660E-4D61-91C9-2E1F60864D06}">
      <formula1>0</formula1>
      <formula2>9999999999</formula2>
    </dataValidation>
    <dataValidation type="whole" imeMode="halfAlpha" allowBlank="1" showInputMessage="1" showErrorMessage="1" error="有効な数字を入力してください。10兆円以上になる場合は、9,999,999,999と入力してください" sqref="P218" xr:uid="{F1B23823-A51C-4912-B95A-DC7A26C9B20F}">
      <formula1>-9999999999</formula1>
      <formula2>9999999999</formula2>
    </dataValidation>
    <dataValidation errorStyle="warning" imeMode="hiragana" allowBlank="1" showInputMessage="1" showErrorMessage="1" sqref="Q218:Y218" xr:uid="{4ED63BF0-26AE-404C-AB95-520033EB67B4}"/>
    <dataValidation type="list" imeMode="halfAlpha" allowBlank="1" showInputMessage="1" showErrorMessage="1" error="リストから選択してください" sqref="K219" xr:uid="{B3450F32-8A8D-4833-A44C-BC6F2BEC223D}">
      <formula1>"○,　"</formula1>
    </dataValidation>
    <dataValidation type="list" imeMode="halfAlpha" allowBlank="1" showInputMessage="1" showErrorMessage="1" error="リストから選択してください" sqref="L219" xr:uid="{359B9314-7577-4886-A2CA-6238EABB80DC}">
      <formula1>"一般,特定,　"</formula1>
    </dataValidation>
    <dataValidation type="date" imeMode="halfAlpha" allowBlank="1" showInputMessage="1" showErrorMessage="1" error="有効な日付を入力してください" sqref="M219" xr:uid="{8AEFA963-2A7D-4CC9-B6BC-50281931351B}">
      <formula1>92</formula1>
      <formula2>73415</formula2>
    </dataValidation>
    <dataValidation type="whole" imeMode="halfAlpha" allowBlank="1" showInputMessage="1" showErrorMessage="1" error="有効な数字を入力してください" sqref="N219" xr:uid="{5E0B847B-A187-47F0-BF94-C935D28A54D4}">
      <formula1>-9999999999</formula1>
      <formula2>9999999999</formula2>
    </dataValidation>
    <dataValidation type="whole" imeMode="halfAlpha" allowBlank="1" showInputMessage="1" showErrorMessage="1" error="有効な数字を入力してください" sqref="O219" xr:uid="{1D215965-F934-4C71-9BB9-4E6420F0EC05}">
      <formula1>0</formula1>
      <formula2>9999999999</formula2>
    </dataValidation>
    <dataValidation type="whole" imeMode="halfAlpha" allowBlank="1" showInputMessage="1" showErrorMessage="1" error="有効な数字を入力してください。10兆円以上になる場合は、9,999,999,999と入力してください" sqref="P219" xr:uid="{F8532962-00A0-4FC9-BF4C-2C0CD5F84468}">
      <formula1>-9999999999</formula1>
      <formula2>9999999999</formula2>
    </dataValidation>
    <dataValidation errorStyle="warning" imeMode="hiragana" allowBlank="1" showInputMessage="1" showErrorMessage="1" sqref="Q219:Y219" xr:uid="{F2A8C302-6DD2-480E-A8AB-CCE432C370C1}"/>
    <dataValidation type="list" imeMode="halfAlpha" allowBlank="1" showInputMessage="1" showErrorMessage="1" error="リストから選択してください" sqref="K220" xr:uid="{938AA64D-FBDD-42AF-8A37-A6C74C35DF23}">
      <formula1>"○,　"</formula1>
    </dataValidation>
    <dataValidation type="list" imeMode="halfAlpha" allowBlank="1" showInputMessage="1" showErrorMessage="1" error="リストから選択してください" sqref="L220" xr:uid="{A03A500F-C6F0-42A1-8CA3-BE23A78C5841}">
      <formula1>"一般,特定,　"</formula1>
    </dataValidation>
    <dataValidation type="date" imeMode="halfAlpha" allowBlank="1" showInputMessage="1" showErrorMessage="1" error="有効な日付を入力してください" sqref="M220" xr:uid="{94768BEB-7135-445F-97A3-78F166A051EE}">
      <formula1>92</formula1>
      <formula2>73415</formula2>
    </dataValidation>
    <dataValidation type="whole" imeMode="halfAlpha" allowBlank="1" showInputMessage="1" showErrorMessage="1" error="有効な数字を入力してください" sqref="N220" xr:uid="{41103E6F-8918-4C2C-A2C4-32D537B015F3}">
      <formula1>-9999999999</formula1>
      <formula2>9999999999</formula2>
    </dataValidation>
    <dataValidation type="whole" imeMode="halfAlpha" allowBlank="1" showInputMessage="1" showErrorMessage="1" error="有効な数字を入力してください" sqref="O220" xr:uid="{7B4DEF4B-34CA-4023-8697-8EBF1632B5C6}">
      <formula1>0</formula1>
      <formula2>9999999999</formula2>
    </dataValidation>
    <dataValidation type="whole" imeMode="halfAlpha" allowBlank="1" showInputMessage="1" showErrorMessage="1" error="有効な数字を入力してください。10兆円以上になる場合は、9,999,999,999と入力してください" sqref="P220" xr:uid="{B8436632-8E9A-4BA5-AD0E-FF4475C2236B}">
      <formula1>-9999999999</formula1>
      <formula2>9999999999</formula2>
    </dataValidation>
    <dataValidation errorStyle="warning" imeMode="hiragana" allowBlank="1" showInputMessage="1" showErrorMessage="1" sqref="Q220:Y220" xr:uid="{D63437B3-05B5-4885-8BAF-96E1D26271DA}"/>
    <dataValidation type="list" imeMode="halfAlpha" allowBlank="1" showInputMessage="1" showErrorMessage="1" error="リストから選択してください" sqref="K221" xr:uid="{558C5826-FDF5-4400-812C-0914804EC7A5}">
      <formula1>"○,　"</formula1>
    </dataValidation>
    <dataValidation type="list" imeMode="halfAlpha" allowBlank="1" showInputMessage="1" showErrorMessage="1" error="リストから選択してください" sqref="L221" xr:uid="{974C624B-49BF-48C3-A294-5CFDB14EC5C3}">
      <formula1>"一般,特定,　"</formula1>
    </dataValidation>
    <dataValidation type="date" imeMode="halfAlpha" allowBlank="1" showInputMessage="1" showErrorMessage="1" error="有効な日付を入力してください" sqref="M221" xr:uid="{C3A23926-3520-49F4-9D7B-B345A38F8A28}">
      <formula1>92</formula1>
      <formula2>73415</formula2>
    </dataValidation>
    <dataValidation type="whole" imeMode="halfAlpha" allowBlank="1" showInputMessage="1" showErrorMessage="1" error="有効な数字を入力してください" sqref="N221" xr:uid="{0283F4C4-E689-47D1-933A-E4DE4BF6C473}">
      <formula1>-9999999999</formula1>
      <formula2>9999999999</formula2>
    </dataValidation>
    <dataValidation type="whole" imeMode="halfAlpha" allowBlank="1" showInputMessage="1" showErrorMessage="1" error="有効な数字を入力してください" sqref="O221" xr:uid="{3A883307-98B9-40C7-A9AD-B51A5F5EA65D}">
      <formula1>0</formula1>
      <formula2>9999999999</formula2>
    </dataValidation>
    <dataValidation type="whole" imeMode="halfAlpha" allowBlank="1" showInputMessage="1" showErrorMessage="1" error="有効な数字を入力してください。10兆円以上になる場合は、9,999,999,999と入力してください" sqref="P221" xr:uid="{1C03EE47-B2D5-4EDF-91F0-CE007E0AF57F}">
      <formula1>-9999999999</formula1>
      <formula2>9999999999</formula2>
    </dataValidation>
    <dataValidation errorStyle="warning" imeMode="hiragana" allowBlank="1" showInputMessage="1" showErrorMessage="1" sqref="Q221:Y221" xr:uid="{2D83A8B3-A11B-4847-B0D6-B3A78670F235}"/>
    <dataValidation type="list" imeMode="halfAlpha" allowBlank="1" showInputMessage="1" showErrorMessage="1" error="リストから選択してください" sqref="K222" xr:uid="{CFD22B51-CEBE-47C9-A0C6-122DEB5533E0}">
      <formula1>"○,　"</formula1>
    </dataValidation>
    <dataValidation type="list" imeMode="halfAlpha" allowBlank="1" showInputMessage="1" showErrorMessage="1" error="リストから選択してください" sqref="L222" xr:uid="{11412168-A0E6-4541-8356-739DFC2AA19F}">
      <formula1>"一般,特定,　"</formula1>
    </dataValidation>
    <dataValidation type="date" imeMode="halfAlpha" allowBlank="1" showInputMessage="1" showErrorMessage="1" error="有効な日付を入力してください" sqref="M222" xr:uid="{6F157178-7FEC-4532-9E0D-6599900ACE25}">
      <formula1>92</formula1>
      <formula2>73415</formula2>
    </dataValidation>
    <dataValidation type="whole" imeMode="halfAlpha" allowBlank="1" showInputMessage="1" showErrorMessage="1" error="有効な数字を入力してください" sqref="N222" xr:uid="{481AD02A-22A9-4860-A553-D6AD95950388}">
      <formula1>-9999999999</formula1>
      <formula2>9999999999</formula2>
    </dataValidation>
    <dataValidation type="whole" imeMode="halfAlpha" allowBlank="1" showInputMessage="1" showErrorMessage="1" error="有効な数字を入力してください" sqref="O222" xr:uid="{7C2E9989-666F-43C8-81C4-AFA61335EF1B}">
      <formula1>0</formula1>
      <formula2>9999999999</formula2>
    </dataValidation>
    <dataValidation type="whole" imeMode="halfAlpha" allowBlank="1" showInputMessage="1" showErrorMessage="1" error="有効な数字を入力してください。10兆円以上になる場合は、9,999,999,999と入力してください" sqref="P222" xr:uid="{8104ECBA-B03A-4ADA-AB81-CE04CB239191}">
      <formula1>-9999999999</formula1>
      <formula2>9999999999</formula2>
    </dataValidation>
    <dataValidation errorStyle="warning" imeMode="hiragana" allowBlank="1" showInputMessage="1" showErrorMessage="1" sqref="Q222:Y222" xr:uid="{B089740B-21EC-4372-B2E4-645F48E42449}"/>
    <dataValidation type="list" imeMode="halfAlpha" allowBlank="1" showInputMessage="1" showErrorMessage="1" error="リストから選択してください" sqref="K223" xr:uid="{DDC2D171-04AA-446B-8374-E1861769BAB0}">
      <formula1>"○,　"</formula1>
    </dataValidation>
    <dataValidation type="list" imeMode="halfAlpha" allowBlank="1" showInputMessage="1" showErrorMessage="1" error="リストから選択してください" sqref="L223" xr:uid="{2A3CE7B1-9EFC-40BE-888D-CE79302A82DD}">
      <formula1>"一般,特定,　"</formula1>
    </dataValidation>
    <dataValidation type="date" imeMode="halfAlpha" allowBlank="1" showInputMessage="1" showErrorMessage="1" error="有効な日付を入力してください" sqref="M223" xr:uid="{3A06944A-C8CC-48DE-86FE-0706743F0B26}">
      <formula1>92</formula1>
      <formula2>73415</formula2>
    </dataValidation>
    <dataValidation type="whole" imeMode="halfAlpha" allowBlank="1" showInputMessage="1" showErrorMessage="1" error="有効な数字を入力してください" sqref="N223" xr:uid="{E4C1815B-3831-43BF-B735-C1A07D4AAC6B}">
      <formula1>-9999999999</formula1>
      <formula2>9999999999</formula2>
    </dataValidation>
    <dataValidation type="whole" imeMode="halfAlpha" allowBlank="1" showInputMessage="1" showErrorMessage="1" error="有効な数字を入力してください" sqref="O223" xr:uid="{9777E9B2-D251-47FA-9D52-7C75664EBCC8}">
      <formula1>0</formula1>
      <formula2>9999999999</formula2>
    </dataValidation>
    <dataValidation type="whole" imeMode="halfAlpha" allowBlank="1" showInputMessage="1" showErrorMessage="1" error="有効な数字を入力してください。10兆円以上になる場合は、9,999,999,999と入力してください" sqref="P223" xr:uid="{550A2492-424C-431C-BCAE-D63A2EC01CBD}">
      <formula1>-9999999999</formula1>
      <formula2>9999999999</formula2>
    </dataValidation>
    <dataValidation errorStyle="warning" imeMode="hiragana" allowBlank="1" showInputMessage="1" showErrorMessage="1" sqref="Q223:Y223" xr:uid="{5C4F2A7D-08E6-425F-929E-13C757EF7B09}"/>
    <dataValidation type="list" imeMode="halfAlpha" allowBlank="1" showInputMessage="1" showErrorMessage="1" error="リストから選択してください" sqref="K224" xr:uid="{1D2CE44E-5CEB-4E8F-96B1-F429ACABD123}">
      <formula1>"○,　"</formula1>
    </dataValidation>
    <dataValidation type="list" imeMode="halfAlpha" allowBlank="1" showInputMessage="1" showErrorMessage="1" error="リストから選択してください" sqref="L224" xr:uid="{714A6AB9-968C-4919-A186-9993953060E0}">
      <formula1>"一般,特定,　"</formula1>
    </dataValidation>
    <dataValidation type="date" imeMode="halfAlpha" allowBlank="1" showInputMessage="1" showErrorMessage="1" error="有効な日付を入力してください" sqref="M224" xr:uid="{A4755C72-75A6-468F-B4C8-CA9F31B10815}">
      <formula1>92</formula1>
      <formula2>73415</formula2>
    </dataValidation>
    <dataValidation type="whole" imeMode="halfAlpha" allowBlank="1" showInputMessage="1" showErrorMessage="1" error="有効な数字を入力してください" sqref="N224" xr:uid="{4198956A-1080-43BF-84AA-16BD354CD734}">
      <formula1>-9999999999</formula1>
      <formula2>9999999999</formula2>
    </dataValidation>
    <dataValidation type="whole" imeMode="halfAlpha" allowBlank="1" showInputMessage="1" showErrorMessage="1" error="有効な数字を入力してください" sqref="O224" xr:uid="{B32D04CC-8B0C-4B61-8062-E8F7DDB3CD46}">
      <formula1>0</formula1>
      <formula2>9999999999</formula2>
    </dataValidation>
    <dataValidation type="whole" imeMode="halfAlpha" allowBlank="1" showInputMessage="1" showErrorMessage="1" error="有効な数字を入力してください。10兆円以上になる場合は、9,999,999,999と入力してください" sqref="P224" xr:uid="{B904E5D3-5DFF-4D5F-9C5B-F29EA91D233B}">
      <formula1>-9999999999</formula1>
      <formula2>9999999999</formula2>
    </dataValidation>
    <dataValidation errorStyle="warning" imeMode="hiragana" allowBlank="1" showInputMessage="1" showErrorMessage="1" sqref="Q224:Y224" xr:uid="{DAAB7A33-BBB8-4FB2-B161-8473F2707EE9}"/>
    <dataValidation type="list" imeMode="halfAlpha" allowBlank="1" showInputMessage="1" showErrorMessage="1" error="リストから選択してください" sqref="K225" xr:uid="{27A0EEC2-045D-4D95-97D1-BC5A7F0E337A}">
      <formula1>"○,　"</formula1>
    </dataValidation>
    <dataValidation type="list" imeMode="halfAlpha" allowBlank="1" showInputMessage="1" showErrorMessage="1" error="リストから選択してください" sqref="L225" xr:uid="{6F08AA39-BCA2-44AB-B398-B886280E2621}">
      <formula1>"一般,特定,　"</formula1>
    </dataValidation>
    <dataValidation type="date" imeMode="halfAlpha" allowBlank="1" showInputMessage="1" showErrorMessage="1" error="有効な日付を入力してください" sqref="M225" xr:uid="{B767B1BC-AE15-4391-B4AB-4A18177948AD}">
      <formula1>92</formula1>
      <formula2>73415</formula2>
    </dataValidation>
    <dataValidation type="whole" imeMode="halfAlpha" allowBlank="1" showInputMessage="1" showErrorMessage="1" error="有効な数字を入力してください" sqref="N225" xr:uid="{141470A0-240B-43B1-A041-267A9412BA9C}">
      <formula1>-9999999999</formula1>
      <formula2>9999999999</formula2>
    </dataValidation>
    <dataValidation type="whole" imeMode="halfAlpha" allowBlank="1" showInputMessage="1" showErrorMessage="1" error="有効な数字を入力してください" sqref="O225" xr:uid="{045213AC-C298-429B-9C38-DE8C43756869}">
      <formula1>0</formula1>
      <formula2>9999999999</formula2>
    </dataValidation>
    <dataValidation type="whole" imeMode="halfAlpha" allowBlank="1" showInputMessage="1" showErrorMessage="1" error="有効な数字を入力してください。10兆円以上になる場合は、9,999,999,999と入力してください" sqref="P225" xr:uid="{0AB2E070-15E7-489F-85D9-C874D9C6FE78}">
      <formula1>-9999999999</formula1>
      <formula2>9999999999</formula2>
    </dataValidation>
    <dataValidation errorStyle="warning" imeMode="hiragana" allowBlank="1" showInputMessage="1" showErrorMessage="1" sqref="Q225:Y225" xr:uid="{BFC84967-C746-4890-A7A7-B01FB62A82A6}"/>
    <dataValidation type="list" imeMode="halfAlpha" allowBlank="1" showInputMessage="1" showErrorMessage="1" error="リストから選択してください" sqref="K226" xr:uid="{E6E6CF21-3F35-47CB-AD2E-CF311B0F47A1}">
      <formula1>"○,　"</formula1>
    </dataValidation>
    <dataValidation type="list" imeMode="halfAlpha" allowBlank="1" showInputMessage="1" showErrorMessage="1" error="リストから選択してください" sqref="L226" xr:uid="{CC836E1E-28E6-41AD-B70B-903D970EF12D}">
      <formula1>"一般,特定,　"</formula1>
    </dataValidation>
    <dataValidation type="date" imeMode="halfAlpha" allowBlank="1" showInputMessage="1" showErrorMessage="1" error="有効な日付を入力してください" sqref="M226" xr:uid="{DDED77E8-CA29-4746-A4BD-B1B201B75F08}">
      <formula1>92</formula1>
      <formula2>73415</formula2>
    </dataValidation>
    <dataValidation type="whole" imeMode="halfAlpha" allowBlank="1" showInputMessage="1" showErrorMessage="1" error="有効な数字を入力してください" sqref="N226" xr:uid="{10151B63-A248-4D14-B024-82A5BAEFCEAF}">
      <formula1>-9999999999</formula1>
      <formula2>9999999999</formula2>
    </dataValidation>
    <dataValidation type="whole" imeMode="halfAlpha" allowBlank="1" showInputMessage="1" showErrorMessage="1" error="有効な数字を入力してください" sqref="O226" xr:uid="{73DA5BF9-34CB-41C1-B8C8-5B8C51C3F620}">
      <formula1>0</formula1>
      <formula2>9999999999</formula2>
    </dataValidation>
    <dataValidation type="whole" imeMode="halfAlpha" allowBlank="1" showInputMessage="1" showErrorMessage="1" error="有効な数字を入力してください。10兆円以上になる場合は、9,999,999,999と入力してください" sqref="P226" xr:uid="{89B9F5EF-C02F-4DBE-A6FB-3541CF717B02}">
      <formula1>-9999999999</formula1>
      <formula2>9999999999</formula2>
    </dataValidation>
    <dataValidation errorStyle="warning" imeMode="hiragana" allowBlank="1" showInputMessage="1" showErrorMessage="1" sqref="Q226:Y226" xr:uid="{85704A35-3EDC-40E1-9050-AE1864732B7D}"/>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C0847-F3EB-4869-9D7C-2F848C621ED6}">
  <sheetPr codeName="Sheet2">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256" hidden="1" customWidth="1"/>
    <col min="2" max="3" width="3.75" style="261" customWidth="1"/>
    <col min="4" max="4" width="16.75" style="261" customWidth="1"/>
    <col min="5" max="6" width="22.625" style="261" customWidth="1"/>
    <col min="7" max="7" width="6" style="261" customWidth="1"/>
    <col min="8" max="8" width="19.75" style="261" customWidth="1"/>
    <col min="9" max="9" width="14.875" style="261" customWidth="1"/>
    <col min="10" max="10" width="38.375" style="261" hidden="1" customWidth="1"/>
    <col min="11" max="11" width="38.375" style="261" customWidth="1"/>
    <col min="12" max="12" width="2.375" style="261"/>
    <col min="13" max="13" width="13.375" style="261" hidden="1" customWidth="1"/>
    <col min="14" max="16384" width="2.375" style="261"/>
  </cols>
  <sheetData>
    <row r="1" spans="1:13" s="257" customFormat="1" ht="30" customHeight="1" x14ac:dyDescent="0.15">
      <c r="A1" s="332" t="s">
        <v>203</v>
      </c>
      <c r="C1" s="258" t="s">
        <v>173</v>
      </c>
      <c r="D1" s="258"/>
      <c r="E1" s="258"/>
      <c r="F1" s="258"/>
      <c r="G1" s="258"/>
      <c r="H1" s="258"/>
      <c r="I1" s="258"/>
      <c r="J1" s="258"/>
      <c r="K1" s="333" t="s">
        <v>226</v>
      </c>
      <c r="L1" s="259"/>
    </row>
    <row r="2" spans="1:13" s="257" customFormat="1" ht="15" hidden="1" customHeight="1" x14ac:dyDescent="0.15">
      <c r="A2" s="332" t="s">
        <v>216</v>
      </c>
      <c r="C2" s="260"/>
      <c r="D2" s="260"/>
      <c r="E2" s="260"/>
      <c r="F2" s="260"/>
      <c r="G2" s="260"/>
      <c r="H2" s="260"/>
      <c r="I2" s="260"/>
      <c r="J2" s="260"/>
      <c r="K2" s="259"/>
      <c r="L2" s="259"/>
    </row>
    <row r="3" spans="1:13" ht="43.5" customHeight="1" x14ac:dyDescent="0.15">
      <c r="A3" s="332" t="s">
        <v>225</v>
      </c>
      <c r="C3" s="262" t="s">
        <v>217</v>
      </c>
      <c r="D3" s="262"/>
      <c r="E3" s="262"/>
      <c r="F3" s="262"/>
      <c r="G3" s="262"/>
      <c r="H3" s="262"/>
      <c r="I3" s="262"/>
      <c r="J3" s="262"/>
      <c r="K3" s="262"/>
    </row>
    <row r="4" spans="1:13" ht="52.5" customHeight="1" x14ac:dyDescent="0.15">
      <c r="A4" s="263"/>
      <c r="C4" s="264" t="s">
        <v>212</v>
      </c>
      <c r="D4" s="264"/>
      <c r="E4" s="264"/>
      <c r="F4" s="264"/>
      <c r="G4" s="264"/>
      <c r="H4" s="264"/>
      <c r="I4" s="264"/>
      <c r="J4" s="264"/>
      <c r="K4" s="264"/>
    </row>
    <row r="5" spans="1:13" ht="15" hidden="1" customHeight="1" x14ac:dyDescent="0.15">
      <c r="C5" s="130"/>
      <c r="D5" s="173"/>
      <c r="E5" s="173"/>
      <c r="F5" s="173"/>
      <c r="G5" s="173"/>
      <c r="H5" s="173"/>
      <c r="I5" s="173"/>
      <c r="J5" s="173"/>
      <c r="K5" s="173"/>
    </row>
    <row r="6" spans="1:13" ht="15" hidden="1" customHeight="1" x14ac:dyDescent="0.15">
      <c r="C6" s="130"/>
      <c r="D6" s="173"/>
      <c r="E6" s="173"/>
      <c r="F6" s="173"/>
      <c r="G6" s="173"/>
      <c r="H6" s="173"/>
      <c r="I6" s="173"/>
      <c r="J6" s="173"/>
      <c r="K6" s="173"/>
    </row>
    <row r="7" spans="1:13" ht="15" hidden="1" customHeight="1" x14ac:dyDescent="0.15">
      <c r="C7" s="130"/>
      <c r="D7" s="173"/>
      <c r="E7" s="173"/>
      <c r="F7" s="173"/>
      <c r="G7" s="173"/>
      <c r="H7" s="173"/>
      <c r="I7" s="173"/>
      <c r="J7" s="173"/>
      <c r="K7" s="173"/>
    </row>
    <row r="8" spans="1:13" s="265" customFormat="1" ht="30.75" customHeight="1" x14ac:dyDescent="0.15">
      <c r="A8" s="256"/>
      <c r="C8" s="266"/>
      <c r="D8" s="267" t="s">
        <v>174</v>
      </c>
      <c r="E8" s="267" t="s">
        <v>175</v>
      </c>
      <c r="F8" s="267" t="s">
        <v>176</v>
      </c>
      <c r="G8" s="268" t="s">
        <v>177</v>
      </c>
      <c r="H8" s="268" t="str">
        <f>"生年月日
" &amp; 日付例_s</f>
        <v>生年月日
例)2025/4/1</v>
      </c>
      <c r="I8" s="269" t="s">
        <v>178</v>
      </c>
      <c r="J8" s="270" t="s">
        <v>198</v>
      </c>
      <c r="K8" s="271" t="s">
        <v>179</v>
      </c>
      <c r="M8" s="265">
        <f>COUNTIF(M9:M58,"&gt;0")</f>
        <v>0</v>
      </c>
    </row>
    <row r="9" spans="1:13" s="265" customFormat="1" ht="18" customHeight="1" x14ac:dyDescent="0.15">
      <c r="A9" s="256">
        <f>IFERROR(IF(OR(AND($C9&gt;役員数,$M9&lt;&gt;0),AND($C9&lt;=役員数, OR(TRIM($D9)="",TRIM($E9)="",TRIM($F9)="",TRIM($G9)="",TRIM($H9)="",TRIM($I9)=""))),1001,0),3)</f>
        <v>0</v>
      </c>
      <c r="C9" s="272">
        <v>1</v>
      </c>
      <c r="D9" s="7"/>
      <c r="E9" s="8"/>
      <c r="F9" s="7"/>
      <c r="G9" s="1"/>
      <c r="H9" s="9"/>
      <c r="I9" s="1"/>
      <c r="J9" s="42"/>
      <c r="K9" s="7"/>
      <c r="M9" s="265">
        <f>COUNTA($D9:$F9,$H9,$J9:$K9)+IF(TRIM($G9)="",0,1)+IF(TRIM($I9)="",0,1)</f>
        <v>0</v>
      </c>
    </row>
    <row r="10" spans="1:13" s="265" customFormat="1" ht="18" customHeight="1" x14ac:dyDescent="0.15">
      <c r="A10" s="256">
        <f>IFERROR(IF(OR(AND($C10&gt;役員数,$M10&lt;&gt;0),AND($C10&lt;=役員数, OR(TRIM($D10)="",TRIM($E10)="",TRIM($F10)="",TRIM($G10)="",TRIM($H10)="",TRIM($I10)=""))),1001,0),3)</f>
        <v>0</v>
      </c>
      <c r="B10" s="273"/>
      <c r="C10" s="274">
        <v>2</v>
      </c>
      <c r="D10" s="3"/>
      <c r="E10" s="2"/>
      <c r="F10" s="3"/>
      <c r="G10" s="2"/>
      <c r="H10" s="10"/>
      <c r="I10" s="2"/>
      <c r="J10" s="43"/>
      <c r="K10" s="3"/>
      <c r="M10" s="265">
        <f t="shared" ref="M10:M58" si="0">COUNTA($D10:$F10,$H10,$J10:$K10)+IF(TRIM($G10)="",0,1)+IF(TRIM($I10)="",0,1)</f>
        <v>0</v>
      </c>
    </row>
    <row r="11" spans="1:13" s="265" customFormat="1" ht="18" customHeight="1" x14ac:dyDescent="0.15">
      <c r="A11" s="256">
        <f>IFERROR(IF(OR(AND($C11&gt;役員数,$M11&lt;&gt;0),AND($C11&lt;=役員数, OR(TRIM($D11)="",TRIM($E11)="",TRIM($F11)="",TRIM($G11)="",TRIM($H11)="",TRIM($I11)=""))),1001,0),3)</f>
        <v>0</v>
      </c>
      <c r="B11" s="273"/>
      <c r="C11" s="274">
        <v>3</v>
      </c>
      <c r="D11" s="3"/>
      <c r="E11" s="2"/>
      <c r="F11" s="3"/>
      <c r="G11" s="2"/>
      <c r="H11" s="10"/>
      <c r="I11" s="2"/>
      <c r="J11" s="43"/>
      <c r="K11" s="3"/>
      <c r="M11" s="265">
        <f t="shared" si="0"/>
        <v>0</v>
      </c>
    </row>
    <row r="12" spans="1:13" s="265" customFormat="1" ht="18" customHeight="1" x14ac:dyDescent="0.15">
      <c r="A12" s="256">
        <f>IFERROR(IF(OR(AND($C12&gt;役員数,$M12&lt;&gt;0),AND($C12&lt;=役員数, OR(TRIM($D12)="",TRIM($E12)="",TRIM($F12)="",TRIM($G12)="",TRIM($H12)="",TRIM($I12)=""))),1001,0),3)</f>
        <v>0</v>
      </c>
      <c r="B12" s="273"/>
      <c r="C12" s="274">
        <v>4</v>
      </c>
      <c r="D12" s="3"/>
      <c r="E12" s="2"/>
      <c r="F12" s="3"/>
      <c r="G12" s="2"/>
      <c r="H12" s="10"/>
      <c r="I12" s="2"/>
      <c r="J12" s="43"/>
      <c r="K12" s="3"/>
      <c r="M12" s="265">
        <f t="shared" si="0"/>
        <v>0</v>
      </c>
    </row>
    <row r="13" spans="1:13" s="265" customFormat="1" ht="18" customHeight="1" x14ac:dyDescent="0.15">
      <c r="A13" s="256">
        <f>IFERROR(IF(OR(AND($C13&gt;役員数,$M13&lt;&gt;0),AND($C13&lt;=役員数, OR(TRIM($D13)="",TRIM($E13)="",TRIM($F13)="",TRIM($G13)="",TRIM($H13)="",TRIM($I13)=""))),1001,0),3)</f>
        <v>0</v>
      </c>
      <c r="B13" s="273"/>
      <c r="C13" s="274">
        <v>5</v>
      </c>
      <c r="D13" s="3"/>
      <c r="E13" s="2"/>
      <c r="F13" s="3"/>
      <c r="G13" s="2"/>
      <c r="H13" s="10"/>
      <c r="I13" s="2"/>
      <c r="J13" s="43"/>
      <c r="K13" s="3"/>
      <c r="M13" s="265">
        <f t="shared" si="0"/>
        <v>0</v>
      </c>
    </row>
    <row r="14" spans="1:13" s="265" customFormat="1" ht="18" customHeight="1" x14ac:dyDescent="0.15">
      <c r="A14" s="256">
        <f>IFERROR(IF(OR(AND($C14&gt;役員数,$M14&lt;&gt;0),AND($C14&lt;=役員数, OR(TRIM($D14)="",TRIM($E14)="",TRIM($F14)="",TRIM($G14)="",TRIM($H14)="",TRIM($I14)=""))),1001,0),3)</f>
        <v>0</v>
      </c>
      <c r="B14" s="273"/>
      <c r="C14" s="274">
        <v>6</v>
      </c>
      <c r="D14" s="3"/>
      <c r="E14" s="2"/>
      <c r="F14" s="3"/>
      <c r="G14" s="2"/>
      <c r="H14" s="10"/>
      <c r="I14" s="2"/>
      <c r="J14" s="43"/>
      <c r="K14" s="3"/>
      <c r="M14" s="265">
        <f t="shared" si="0"/>
        <v>0</v>
      </c>
    </row>
    <row r="15" spans="1:13" s="265" customFormat="1" ht="18" customHeight="1" x14ac:dyDescent="0.15">
      <c r="A15" s="256">
        <f>IFERROR(IF(OR(AND($C15&gt;役員数,$M15&lt;&gt;0),AND($C15&lt;=役員数, OR(TRIM($D15)="",TRIM($E15)="",TRIM($F15)="",TRIM($G15)="",TRIM($H15)="",TRIM($I15)=""))),1001,0),3)</f>
        <v>0</v>
      </c>
      <c r="B15" s="273"/>
      <c r="C15" s="274">
        <v>7</v>
      </c>
      <c r="D15" s="3"/>
      <c r="E15" s="2"/>
      <c r="F15" s="3"/>
      <c r="G15" s="2"/>
      <c r="H15" s="10"/>
      <c r="I15" s="2"/>
      <c r="J15" s="43"/>
      <c r="K15" s="3"/>
      <c r="M15" s="265">
        <f t="shared" si="0"/>
        <v>0</v>
      </c>
    </row>
    <row r="16" spans="1:13" s="265" customFormat="1" ht="18" customHeight="1" x14ac:dyDescent="0.15">
      <c r="A16" s="256">
        <f>IFERROR(IF(OR(AND($C16&gt;役員数,$M16&lt;&gt;0),AND($C16&lt;=役員数, OR(TRIM($D16)="",TRIM($E16)="",TRIM($F16)="",TRIM($G16)="",TRIM($H16)="",TRIM($I16)=""))),1001,0),3)</f>
        <v>0</v>
      </c>
      <c r="B16" s="273"/>
      <c r="C16" s="274">
        <v>8</v>
      </c>
      <c r="D16" s="3"/>
      <c r="E16" s="2"/>
      <c r="F16" s="3"/>
      <c r="G16" s="2"/>
      <c r="H16" s="10"/>
      <c r="I16" s="2"/>
      <c r="J16" s="43"/>
      <c r="K16" s="3"/>
      <c r="M16" s="265">
        <f t="shared" si="0"/>
        <v>0</v>
      </c>
    </row>
    <row r="17" spans="1:13" s="265" customFormat="1" ht="18" customHeight="1" x14ac:dyDescent="0.15">
      <c r="A17" s="256">
        <f>IFERROR(IF(OR(AND($C17&gt;役員数,$M17&lt;&gt;0),AND($C17&lt;=役員数, OR(TRIM($D17)="",TRIM($E17)="",TRIM($F17)="",TRIM($G17)="",TRIM($H17)="",TRIM($I17)=""))),1001,0),3)</f>
        <v>0</v>
      </c>
      <c r="B17" s="273"/>
      <c r="C17" s="274">
        <v>9</v>
      </c>
      <c r="D17" s="3"/>
      <c r="E17" s="2"/>
      <c r="F17" s="3"/>
      <c r="G17" s="2"/>
      <c r="H17" s="10"/>
      <c r="I17" s="2"/>
      <c r="J17" s="43"/>
      <c r="K17" s="3"/>
      <c r="M17" s="265">
        <f t="shared" si="0"/>
        <v>0</v>
      </c>
    </row>
    <row r="18" spans="1:13" s="265" customFormat="1" ht="18" customHeight="1" x14ac:dyDescent="0.15">
      <c r="A18" s="256">
        <f>IFERROR(IF(OR(AND($C18&gt;役員数,$M18&lt;&gt;0),AND($C18&lt;=役員数, OR(TRIM($D18)="",TRIM($E18)="",TRIM($F18)="",TRIM($G18)="",TRIM($H18)="",TRIM($I18)=""))),1001,0),3)</f>
        <v>0</v>
      </c>
      <c r="B18" s="273"/>
      <c r="C18" s="274">
        <v>10</v>
      </c>
      <c r="D18" s="3"/>
      <c r="E18" s="2"/>
      <c r="F18" s="3"/>
      <c r="G18" s="2"/>
      <c r="H18" s="10"/>
      <c r="I18" s="2"/>
      <c r="J18" s="43"/>
      <c r="K18" s="3"/>
      <c r="M18" s="265">
        <f t="shared" si="0"/>
        <v>0</v>
      </c>
    </row>
    <row r="19" spans="1:13" s="265" customFormat="1" ht="18" customHeight="1" x14ac:dyDescent="0.15">
      <c r="A19" s="256">
        <f>IFERROR(IF(OR(AND($C19&gt;役員数,$M19&lt;&gt;0),AND($C19&lt;=役員数, OR(TRIM($D19)="",TRIM($E19)="",TRIM($F19)="",TRIM($G19)="",TRIM($H19)="",TRIM($I19)=""))),1001,0),3)</f>
        <v>0</v>
      </c>
      <c r="B19" s="273"/>
      <c r="C19" s="274">
        <v>11</v>
      </c>
      <c r="D19" s="3"/>
      <c r="E19" s="2"/>
      <c r="F19" s="3"/>
      <c r="G19" s="2"/>
      <c r="H19" s="10"/>
      <c r="I19" s="2"/>
      <c r="J19" s="43"/>
      <c r="K19" s="3"/>
      <c r="M19" s="265">
        <f t="shared" si="0"/>
        <v>0</v>
      </c>
    </row>
    <row r="20" spans="1:13" s="265" customFormat="1" ht="18" customHeight="1" x14ac:dyDescent="0.15">
      <c r="A20" s="256">
        <f>IFERROR(IF(OR(AND($C20&gt;役員数,$M20&lt;&gt;0),AND($C20&lt;=役員数, OR(TRIM($D20)="",TRIM($E20)="",TRIM($F20)="",TRIM($G20)="",TRIM($H20)="",TRIM($I20)=""))),1001,0),3)</f>
        <v>0</v>
      </c>
      <c r="B20" s="273"/>
      <c r="C20" s="274">
        <v>12</v>
      </c>
      <c r="D20" s="3"/>
      <c r="E20" s="2"/>
      <c r="F20" s="3"/>
      <c r="G20" s="2"/>
      <c r="H20" s="10"/>
      <c r="I20" s="2"/>
      <c r="J20" s="43"/>
      <c r="K20" s="3"/>
      <c r="M20" s="265">
        <f t="shared" si="0"/>
        <v>0</v>
      </c>
    </row>
    <row r="21" spans="1:13" s="265" customFormat="1" ht="18" customHeight="1" x14ac:dyDescent="0.15">
      <c r="A21" s="256">
        <f>IFERROR(IF(OR(AND($C21&gt;役員数,$M21&lt;&gt;0),AND($C21&lt;=役員数, OR(TRIM($D21)="",TRIM($E21)="",TRIM($F21)="",TRIM($G21)="",TRIM($H21)="",TRIM($I21)=""))),1001,0),3)</f>
        <v>0</v>
      </c>
      <c r="B21" s="273"/>
      <c r="C21" s="274">
        <v>13</v>
      </c>
      <c r="D21" s="3"/>
      <c r="E21" s="2"/>
      <c r="F21" s="3"/>
      <c r="G21" s="2"/>
      <c r="H21" s="10"/>
      <c r="I21" s="2"/>
      <c r="J21" s="43"/>
      <c r="K21" s="3"/>
      <c r="M21" s="265">
        <f t="shared" si="0"/>
        <v>0</v>
      </c>
    </row>
    <row r="22" spans="1:13" s="265" customFormat="1" ht="18" customHeight="1" x14ac:dyDescent="0.15">
      <c r="A22" s="256">
        <f>IFERROR(IF(OR(AND($C22&gt;役員数,$M22&lt;&gt;0),AND($C22&lt;=役員数, OR(TRIM($D22)="",TRIM($E22)="",TRIM($F22)="",TRIM($G22)="",TRIM($H22)="",TRIM($I22)=""))),1001,0),3)</f>
        <v>0</v>
      </c>
      <c r="B22" s="273"/>
      <c r="C22" s="274">
        <v>14</v>
      </c>
      <c r="D22" s="3"/>
      <c r="E22" s="2"/>
      <c r="F22" s="3"/>
      <c r="G22" s="2"/>
      <c r="H22" s="10"/>
      <c r="I22" s="2"/>
      <c r="J22" s="43"/>
      <c r="K22" s="3"/>
      <c r="M22" s="265">
        <f t="shared" si="0"/>
        <v>0</v>
      </c>
    </row>
    <row r="23" spans="1:13" s="265" customFormat="1" ht="18" customHeight="1" x14ac:dyDescent="0.15">
      <c r="A23" s="256">
        <f>IFERROR(IF(OR(AND($C23&gt;役員数,$M23&lt;&gt;0),AND($C23&lt;=役員数, OR(TRIM($D23)="",TRIM($E23)="",TRIM($F23)="",TRIM($G23)="",TRIM($H23)="",TRIM($I23)=""))),1001,0),3)</f>
        <v>0</v>
      </c>
      <c r="B23" s="273"/>
      <c r="C23" s="274">
        <v>15</v>
      </c>
      <c r="D23" s="3"/>
      <c r="E23" s="2"/>
      <c r="F23" s="3"/>
      <c r="G23" s="2"/>
      <c r="H23" s="10"/>
      <c r="I23" s="2"/>
      <c r="J23" s="43"/>
      <c r="K23" s="3"/>
      <c r="M23" s="265">
        <f t="shared" si="0"/>
        <v>0</v>
      </c>
    </row>
    <row r="24" spans="1:13" s="265" customFormat="1" ht="18" customHeight="1" x14ac:dyDescent="0.15">
      <c r="A24" s="256">
        <f>IFERROR(IF(OR(AND($C24&gt;役員数,$M24&lt;&gt;0),AND($C24&lt;=役員数, OR(TRIM($D24)="",TRIM($E24)="",TRIM($F24)="",TRIM($G24)="",TRIM($H24)="",TRIM($I24)=""))),1001,0),3)</f>
        <v>0</v>
      </c>
      <c r="B24" s="273"/>
      <c r="C24" s="274">
        <v>16</v>
      </c>
      <c r="D24" s="3"/>
      <c r="E24" s="2"/>
      <c r="F24" s="3"/>
      <c r="G24" s="2"/>
      <c r="H24" s="10"/>
      <c r="I24" s="2"/>
      <c r="J24" s="43"/>
      <c r="K24" s="3"/>
      <c r="M24" s="265">
        <f t="shared" si="0"/>
        <v>0</v>
      </c>
    </row>
    <row r="25" spans="1:13" s="265" customFormat="1" ht="18" customHeight="1" x14ac:dyDescent="0.15">
      <c r="A25" s="256">
        <f>IFERROR(IF(OR(AND($C25&gt;役員数,$M25&lt;&gt;0),AND($C25&lt;=役員数, OR(TRIM($D25)="",TRIM($E25)="",TRIM($F25)="",TRIM($G25)="",TRIM($H25)="",TRIM($I25)=""))),1001,0),3)</f>
        <v>0</v>
      </c>
      <c r="B25" s="273"/>
      <c r="C25" s="274">
        <v>17</v>
      </c>
      <c r="D25" s="3"/>
      <c r="E25" s="2"/>
      <c r="F25" s="3"/>
      <c r="G25" s="2"/>
      <c r="H25" s="10"/>
      <c r="I25" s="2"/>
      <c r="J25" s="43"/>
      <c r="K25" s="3"/>
      <c r="M25" s="265">
        <f t="shared" si="0"/>
        <v>0</v>
      </c>
    </row>
    <row r="26" spans="1:13" s="265" customFormat="1" ht="18" customHeight="1" x14ac:dyDescent="0.15">
      <c r="A26" s="256">
        <f>IFERROR(IF(OR(AND($C26&gt;役員数,$M26&lt;&gt;0),AND($C26&lt;=役員数, OR(TRIM($D26)="",TRIM($E26)="",TRIM($F26)="",TRIM($G26)="",TRIM($H26)="",TRIM($I26)=""))),1001,0),3)</f>
        <v>0</v>
      </c>
      <c r="B26" s="273"/>
      <c r="C26" s="274">
        <v>18</v>
      </c>
      <c r="D26" s="3"/>
      <c r="E26" s="2"/>
      <c r="F26" s="3"/>
      <c r="G26" s="2"/>
      <c r="H26" s="10"/>
      <c r="I26" s="2"/>
      <c r="J26" s="43"/>
      <c r="K26" s="3"/>
      <c r="M26" s="265">
        <f t="shared" si="0"/>
        <v>0</v>
      </c>
    </row>
    <row r="27" spans="1:13" s="265" customFormat="1" ht="18" customHeight="1" x14ac:dyDescent="0.15">
      <c r="A27" s="256">
        <f>IFERROR(IF(OR(AND($C27&gt;役員数,$M27&lt;&gt;0),AND($C27&lt;=役員数, OR(TRIM($D27)="",TRIM($E27)="",TRIM($F27)="",TRIM($G27)="",TRIM($H27)="",TRIM($I27)=""))),1001,0),3)</f>
        <v>0</v>
      </c>
      <c r="B27" s="273"/>
      <c r="C27" s="274">
        <v>19</v>
      </c>
      <c r="D27" s="3"/>
      <c r="E27" s="2"/>
      <c r="F27" s="3"/>
      <c r="G27" s="2"/>
      <c r="H27" s="10"/>
      <c r="I27" s="2"/>
      <c r="J27" s="43"/>
      <c r="K27" s="3"/>
      <c r="M27" s="265">
        <f t="shared" si="0"/>
        <v>0</v>
      </c>
    </row>
    <row r="28" spans="1:13" s="265" customFormat="1" ht="18" customHeight="1" x14ac:dyDescent="0.15">
      <c r="A28" s="256">
        <f>IFERROR(IF(OR(AND($C28&gt;役員数,$M28&lt;&gt;0),AND($C28&lt;=役員数, OR(TRIM($D28)="",TRIM($E28)="",TRIM($F28)="",TRIM($G28)="",TRIM($H28)="",TRIM($I28)=""))),1001,0),3)</f>
        <v>0</v>
      </c>
      <c r="B28" s="273"/>
      <c r="C28" s="274">
        <v>20</v>
      </c>
      <c r="D28" s="3"/>
      <c r="E28" s="2"/>
      <c r="F28" s="3"/>
      <c r="G28" s="2"/>
      <c r="H28" s="10"/>
      <c r="I28" s="2"/>
      <c r="J28" s="43"/>
      <c r="K28" s="3"/>
      <c r="M28" s="265">
        <f t="shared" si="0"/>
        <v>0</v>
      </c>
    </row>
    <row r="29" spans="1:13" s="265" customFormat="1" ht="18" customHeight="1" x14ac:dyDescent="0.15">
      <c r="A29" s="256">
        <f>IFERROR(IF(OR(AND($C29&gt;役員数,$M29&lt;&gt;0),AND($C29&lt;=役員数, OR(TRIM($D29)="",TRIM($E29)="",TRIM($F29)="",TRIM($G29)="",TRIM($H29)="",TRIM($I29)=""))),1001,0),3)</f>
        <v>0</v>
      </c>
      <c r="B29" s="273"/>
      <c r="C29" s="274">
        <v>21</v>
      </c>
      <c r="D29" s="3"/>
      <c r="E29" s="2"/>
      <c r="F29" s="3"/>
      <c r="G29" s="2"/>
      <c r="H29" s="10"/>
      <c r="I29" s="2"/>
      <c r="J29" s="43"/>
      <c r="K29" s="3"/>
      <c r="M29" s="265">
        <f t="shared" si="0"/>
        <v>0</v>
      </c>
    </row>
    <row r="30" spans="1:13" s="265" customFormat="1" ht="18" customHeight="1" x14ac:dyDescent="0.15">
      <c r="A30" s="256">
        <f>IFERROR(IF(OR(AND($C30&gt;役員数,$M30&lt;&gt;0),AND($C30&lt;=役員数, OR(TRIM($D30)="",TRIM($E30)="",TRIM($F30)="",TRIM($G30)="",TRIM($H30)="",TRIM($I30)=""))),1001,0),3)</f>
        <v>0</v>
      </c>
      <c r="B30" s="273"/>
      <c r="C30" s="274">
        <v>22</v>
      </c>
      <c r="D30" s="3"/>
      <c r="E30" s="2"/>
      <c r="F30" s="3"/>
      <c r="G30" s="2"/>
      <c r="H30" s="10"/>
      <c r="I30" s="2"/>
      <c r="J30" s="43"/>
      <c r="K30" s="3"/>
      <c r="M30" s="265">
        <f t="shared" si="0"/>
        <v>0</v>
      </c>
    </row>
    <row r="31" spans="1:13" s="265" customFormat="1" ht="18" customHeight="1" x14ac:dyDescent="0.15">
      <c r="A31" s="256">
        <f>IFERROR(IF(OR(AND($C31&gt;役員数,$M31&lt;&gt;0),AND($C31&lt;=役員数, OR(TRIM($D31)="",TRIM($E31)="",TRIM($F31)="",TRIM($G31)="",TRIM($H31)="",TRIM($I31)=""))),1001,0),3)</f>
        <v>0</v>
      </c>
      <c r="B31" s="273"/>
      <c r="C31" s="274">
        <v>23</v>
      </c>
      <c r="D31" s="3"/>
      <c r="E31" s="2"/>
      <c r="F31" s="3"/>
      <c r="G31" s="2"/>
      <c r="H31" s="10"/>
      <c r="I31" s="2"/>
      <c r="J31" s="43"/>
      <c r="K31" s="3"/>
      <c r="M31" s="265">
        <f t="shared" si="0"/>
        <v>0</v>
      </c>
    </row>
    <row r="32" spans="1:13" s="265" customFormat="1" ht="18" customHeight="1" x14ac:dyDescent="0.15">
      <c r="A32" s="256">
        <f>IFERROR(IF(OR(AND($C32&gt;役員数,$M32&lt;&gt;0),AND($C32&lt;=役員数, OR(TRIM($D32)="",TRIM($E32)="",TRIM($F32)="",TRIM($G32)="",TRIM($H32)="",TRIM($I32)=""))),1001,0),3)</f>
        <v>0</v>
      </c>
      <c r="B32" s="273"/>
      <c r="C32" s="274">
        <v>24</v>
      </c>
      <c r="D32" s="3"/>
      <c r="E32" s="2"/>
      <c r="F32" s="3"/>
      <c r="G32" s="2"/>
      <c r="H32" s="10"/>
      <c r="I32" s="2"/>
      <c r="J32" s="43"/>
      <c r="K32" s="3"/>
      <c r="M32" s="265">
        <f t="shared" si="0"/>
        <v>0</v>
      </c>
    </row>
    <row r="33" spans="1:13" s="265" customFormat="1" ht="18" customHeight="1" x14ac:dyDescent="0.15">
      <c r="A33" s="256">
        <f>IFERROR(IF(OR(AND($C33&gt;役員数,$M33&lt;&gt;0),AND($C33&lt;=役員数, OR(TRIM($D33)="",TRIM($E33)="",TRIM($F33)="",TRIM($G33)="",TRIM($H33)="",TRIM($I33)=""))),1001,0),3)</f>
        <v>0</v>
      </c>
      <c r="B33" s="273"/>
      <c r="C33" s="274">
        <v>25</v>
      </c>
      <c r="D33" s="3"/>
      <c r="E33" s="2"/>
      <c r="F33" s="3"/>
      <c r="G33" s="2"/>
      <c r="H33" s="10"/>
      <c r="I33" s="2"/>
      <c r="J33" s="43"/>
      <c r="K33" s="3"/>
      <c r="M33" s="265">
        <f t="shared" si="0"/>
        <v>0</v>
      </c>
    </row>
    <row r="34" spans="1:13" s="265" customFormat="1" ht="18" customHeight="1" x14ac:dyDescent="0.15">
      <c r="A34" s="256">
        <f>IFERROR(IF(OR(AND($C34&gt;役員数,$M34&lt;&gt;0),AND($C34&lt;=役員数, OR(TRIM($D34)="",TRIM($E34)="",TRIM($F34)="",TRIM($G34)="",TRIM($H34)="",TRIM($I34)=""))),1001,0),3)</f>
        <v>0</v>
      </c>
      <c r="B34" s="273"/>
      <c r="C34" s="274">
        <v>26</v>
      </c>
      <c r="D34" s="3"/>
      <c r="E34" s="2"/>
      <c r="F34" s="3"/>
      <c r="G34" s="2"/>
      <c r="H34" s="10"/>
      <c r="I34" s="2"/>
      <c r="J34" s="43"/>
      <c r="K34" s="3"/>
      <c r="M34" s="265">
        <f t="shared" si="0"/>
        <v>0</v>
      </c>
    </row>
    <row r="35" spans="1:13" s="265" customFormat="1" ht="18" customHeight="1" x14ac:dyDescent="0.15">
      <c r="A35" s="256">
        <f>IFERROR(IF(OR(AND($C35&gt;役員数,$M35&lt;&gt;0),AND($C35&lt;=役員数, OR(TRIM($D35)="",TRIM($E35)="",TRIM($F35)="",TRIM($G35)="",TRIM($H35)="",TRIM($I35)=""))),1001,0),3)</f>
        <v>0</v>
      </c>
      <c r="B35" s="273"/>
      <c r="C35" s="274">
        <v>27</v>
      </c>
      <c r="D35" s="3"/>
      <c r="E35" s="2"/>
      <c r="F35" s="3"/>
      <c r="G35" s="2"/>
      <c r="H35" s="10"/>
      <c r="I35" s="2"/>
      <c r="J35" s="43"/>
      <c r="K35" s="3"/>
      <c r="M35" s="265">
        <f t="shared" si="0"/>
        <v>0</v>
      </c>
    </row>
    <row r="36" spans="1:13" s="265" customFormat="1" ht="18" customHeight="1" x14ac:dyDescent="0.15">
      <c r="A36" s="256">
        <f>IFERROR(IF(OR(AND($C36&gt;役員数,$M36&lt;&gt;0),AND($C36&lt;=役員数, OR(TRIM($D36)="",TRIM($E36)="",TRIM($F36)="",TRIM($G36)="",TRIM($H36)="",TRIM($I36)=""))),1001,0),3)</f>
        <v>0</v>
      </c>
      <c r="B36" s="273"/>
      <c r="C36" s="274">
        <v>28</v>
      </c>
      <c r="D36" s="3"/>
      <c r="E36" s="2"/>
      <c r="F36" s="3"/>
      <c r="G36" s="2"/>
      <c r="H36" s="10"/>
      <c r="I36" s="2"/>
      <c r="J36" s="43"/>
      <c r="K36" s="3"/>
      <c r="M36" s="265">
        <f t="shared" si="0"/>
        <v>0</v>
      </c>
    </row>
    <row r="37" spans="1:13" s="265" customFormat="1" ht="18" customHeight="1" x14ac:dyDescent="0.15">
      <c r="A37" s="256">
        <f>IFERROR(IF(OR(AND($C37&gt;役員数,$M37&lt;&gt;0),AND($C37&lt;=役員数, OR(TRIM($D37)="",TRIM($E37)="",TRIM($F37)="",TRIM($G37)="",TRIM($H37)="",TRIM($I37)=""))),1001,0),3)</f>
        <v>0</v>
      </c>
      <c r="B37" s="273"/>
      <c r="C37" s="274">
        <v>29</v>
      </c>
      <c r="D37" s="3"/>
      <c r="E37" s="2"/>
      <c r="F37" s="3"/>
      <c r="G37" s="2"/>
      <c r="H37" s="10"/>
      <c r="I37" s="2"/>
      <c r="J37" s="43"/>
      <c r="K37" s="3"/>
      <c r="M37" s="265">
        <f t="shared" si="0"/>
        <v>0</v>
      </c>
    </row>
    <row r="38" spans="1:13" s="265" customFormat="1" ht="18" customHeight="1" x14ac:dyDescent="0.15">
      <c r="A38" s="256">
        <f>IFERROR(IF(OR(AND($C38&gt;役員数,$M38&lt;&gt;0),AND($C38&lt;=役員数, OR(TRIM($D38)="",TRIM($E38)="",TRIM($F38)="",TRIM($G38)="",TRIM($H38)="",TRIM($I38)=""))),1001,0),3)</f>
        <v>0</v>
      </c>
      <c r="B38" s="273"/>
      <c r="C38" s="274">
        <v>30</v>
      </c>
      <c r="D38" s="3"/>
      <c r="E38" s="2"/>
      <c r="F38" s="3"/>
      <c r="G38" s="2"/>
      <c r="H38" s="10"/>
      <c r="I38" s="2"/>
      <c r="J38" s="43"/>
      <c r="K38" s="3"/>
      <c r="M38" s="265">
        <f t="shared" si="0"/>
        <v>0</v>
      </c>
    </row>
    <row r="39" spans="1:13" s="265" customFormat="1" ht="18" customHeight="1" x14ac:dyDescent="0.15">
      <c r="A39" s="256">
        <f>IFERROR(IF(OR(AND($C39&gt;役員数,$M39&lt;&gt;0),AND($C39&lt;=役員数, OR(TRIM($D39)="",TRIM($E39)="",TRIM($F39)="",TRIM($G39)="",TRIM($H39)="",TRIM($I39)=""))),1001,0),3)</f>
        <v>0</v>
      </c>
      <c r="B39" s="273"/>
      <c r="C39" s="274">
        <v>31</v>
      </c>
      <c r="D39" s="3"/>
      <c r="E39" s="2"/>
      <c r="F39" s="3"/>
      <c r="G39" s="2"/>
      <c r="H39" s="10"/>
      <c r="I39" s="2"/>
      <c r="J39" s="43"/>
      <c r="K39" s="3"/>
      <c r="M39" s="265">
        <f t="shared" si="0"/>
        <v>0</v>
      </c>
    </row>
    <row r="40" spans="1:13" s="265" customFormat="1" ht="18" customHeight="1" x14ac:dyDescent="0.15">
      <c r="A40" s="256">
        <f>IFERROR(IF(OR(AND($C40&gt;役員数,$M40&lt;&gt;0),AND($C40&lt;=役員数, OR(TRIM($D40)="",TRIM($E40)="",TRIM($F40)="",TRIM($G40)="",TRIM($H40)="",TRIM($I40)=""))),1001,0),3)</f>
        <v>0</v>
      </c>
      <c r="B40" s="273"/>
      <c r="C40" s="274">
        <v>32</v>
      </c>
      <c r="D40" s="3"/>
      <c r="E40" s="2"/>
      <c r="F40" s="3"/>
      <c r="G40" s="2"/>
      <c r="H40" s="10"/>
      <c r="I40" s="2"/>
      <c r="J40" s="43"/>
      <c r="K40" s="3"/>
      <c r="M40" s="265">
        <f t="shared" si="0"/>
        <v>0</v>
      </c>
    </row>
    <row r="41" spans="1:13" s="265" customFormat="1" ht="18" customHeight="1" x14ac:dyDescent="0.15">
      <c r="A41" s="256">
        <f>IFERROR(IF(OR(AND($C41&gt;役員数,$M41&lt;&gt;0),AND($C41&lt;=役員数, OR(TRIM($D41)="",TRIM($E41)="",TRIM($F41)="",TRIM($G41)="",TRIM($H41)="",TRIM($I41)=""))),1001,0),3)</f>
        <v>0</v>
      </c>
      <c r="B41" s="273"/>
      <c r="C41" s="274">
        <v>33</v>
      </c>
      <c r="D41" s="3"/>
      <c r="E41" s="2"/>
      <c r="F41" s="3"/>
      <c r="G41" s="2"/>
      <c r="H41" s="10"/>
      <c r="I41" s="2"/>
      <c r="J41" s="43"/>
      <c r="K41" s="3"/>
      <c r="M41" s="265">
        <f t="shared" si="0"/>
        <v>0</v>
      </c>
    </row>
    <row r="42" spans="1:13" s="265" customFormat="1" ht="18" customHeight="1" x14ac:dyDescent="0.15">
      <c r="A42" s="256">
        <f>IFERROR(IF(OR(AND($C42&gt;役員数,$M42&lt;&gt;0),AND($C42&lt;=役員数, OR(TRIM($D42)="",TRIM($E42)="",TRIM($F42)="",TRIM($G42)="",TRIM($H42)="",TRIM($I42)=""))),1001,0),3)</f>
        <v>0</v>
      </c>
      <c r="B42" s="273"/>
      <c r="C42" s="274">
        <v>34</v>
      </c>
      <c r="D42" s="3"/>
      <c r="E42" s="2"/>
      <c r="F42" s="3"/>
      <c r="G42" s="2"/>
      <c r="H42" s="10"/>
      <c r="I42" s="2"/>
      <c r="J42" s="43"/>
      <c r="K42" s="3"/>
      <c r="M42" s="265">
        <f t="shared" si="0"/>
        <v>0</v>
      </c>
    </row>
    <row r="43" spans="1:13" s="265" customFormat="1" ht="18" customHeight="1" x14ac:dyDescent="0.15">
      <c r="A43" s="256">
        <f>IFERROR(IF(OR(AND($C43&gt;役員数,$M43&lt;&gt;0),AND($C43&lt;=役員数, OR(TRIM($D43)="",TRIM($E43)="",TRIM($F43)="",TRIM($G43)="",TRIM($H43)="",TRIM($I43)=""))),1001,0),3)</f>
        <v>0</v>
      </c>
      <c r="B43" s="273"/>
      <c r="C43" s="274">
        <v>35</v>
      </c>
      <c r="D43" s="3"/>
      <c r="E43" s="2"/>
      <c r="F43" s="3"/>
      <c r="G43" s="2"/>
      <c r="H43" s="10"/>
      <c r="I43" s="2"/>
      <c r="J43" s="43"/>
      <c r="K43" s="3"/>
      <c r="M43" s="265">
        <f t="shared" si="0"/>
        <v>0</v>
      </c>
    </row>
    <row r="44" spans="1:13" s="265" customFormat="1" ht="18" customHeight="1" x14ac:dyDescent="0.15">
      <c r="A44" s="256">
        <f>IFERROR(IF(OR(AND($C44&gt;役員数,$M44&lt;&gt;0),AND($C44&lt;=役員数, OR(TRIM($D44)="",TRIM($E44)="",TRIM($F44)="",TRIM($G44)="",TRIM($H44)="",TRIM($I44)=""))),1001,0),3)</f>
        <v>0</v>
      </c>
      <c r="B44" s="273"/>
      <c r="C44" s="274">
        <v>36</v>
      </c>
      <c r="D44" s="3"/>
      <c r="E44" s="2"/>
      <c r="F44" s="3"/>
      <c r="G44" s="2"/>
      <c r="H44" s="10"/>
      <c r="I44" s="2"/>
      <c r="J44" s="43"/>
      <c r="K44" s="3"/>
      <c r="M44" s="265">
        <f t="shared" si="0"/>
        <v>0</v>
      </c>
    </row>
    <row r="45" spans="1:13" s="265" customFormat="1" ht="18" customHeight="1" x14ac:dyDescent="0.15">
      <c r="A45" s="256">
        <f>IFERROR(IF(OR(AND($C45&gt;役員数,$M45&lt;&gt;0),AND($C45&lt;=役員数, OR(TRIM($D45)="",TRIM($E45)="",TRIM($F45)="",TRIM($G45)="",TRIM($H45)="",TRIM($I45)=""))),1001,0),3)</f>
        <v>0</v>
      </c>
      <c r="B45" s="273"/>
      <c r="C45" s="274">
        <v>37</v>
      </c>
      <c r="D45" s="3"/>
      <c r="E45" s="2"/>
      <c r="F45" s="3"/>
      <c r="G45" s="2"/>
      <c r="H45" s="10"/>
      <c r="I45" s="2"/>
      <c r="J45" s="43"/>
      <c r="K45" s="3"/>
      <c r="M45" s="265">
        <f t="shared" si="0"/>
        <v>0</v>
      </c>
    </row>
    <row r="46" spans="1:13" s="265" customFormat="1" ht="18" customHeight="1" x14ac:dyDescent="0.15">
      <c r="A46" s="256">
        <f>IFERROR(IF(OR(AND($C46&gt;役員数,$M46&lt;&gt;0),AND($C46&lt;=役員数, OR(TRIM($D46)="",TRIM($E46)="",TRIM($F46)="",TRIM($G46)="",TRIM($H46)="",TRIM($I46)=""))),1001,0),3)</f>
        <v>0</v>
      </c>
      <c r="B46" s="273"/>
      <c r="C46" s="274">
        <v>38</v>
      </c>
      <c r="D46" s="3"/>
      <c r="E46" s="2"/>
      <c r="F46" s="3"/>
      <c r="G46" s="2"/>
      <c r="H46" s="10"/>
      <c r="I46" s="2"/>
      <c r="J46" s="43"/>
      <c r="K46" s="3"/>
      <c r="M46" s="265">
        <f t="shared" si="0"/>
        <v>0</v>
      </c>
    </row>
    <row r="47" spans="1:13" s="265" customFormat="1" ht="18" customHeight="1" x14ac:dyDescent="0.15">
      <c r="A47" s="256">
        <f>IFERROR(IF(OR(AND($C47&gt;役員数,$M47&lt;&gt;0),AND($C47&lt;=役員数, OR(TRIM($D47)="",TRIM($E47)="",TRIM($F47)="",TRIM($G47)="",TRIM($H47)="",TRIM($I47)=""))),1001,0),3)</f>
        <v>0</v>
      </c>
      <c r="B47" s="273"/>
      <c r="C47" s="274">
        <v>39</v>
      </c>
      <c r="D47" s="3"/>
      <c r="E47" s="2"/>
      <c r="F47" s="3"/>
      <c r="G47" s="2"/>
      <c r="H47" s="10"/>
      <c r="I47" s="2"/>
      <c r="J47" s="43"/>
      <c r="K47" s="3"/>
      <c r="M47" s="265">
        <f t="shared" si="0"/>
        <v>0</v>
      </c>
    </row>
    <row r="48" spans="1:13" s="265" customFormat="1" ht="18" customHeight="1" x14ac:dyDescent="0.15">
      <c r="A48" s="256">
        <f>IFERROR(IF(OR(AND($C48&gt;役員数,$M48&lt;&gt;0),AND($C48&lt;=役員数, OR(TRIM($D48)="",TRIM($E48)="",TRIM($F48)="",TRIM($G48)="",TRIM($H48)="",TRIM($I48)=""))),1001,0),3)</f>
        <v>0</v>
      </c>
      <c r="B48" s="273"/>
      <c r="C48" s="274">
        <v>40</v>
      </c>
      <c r="D48" s="3"/>
      <c r="E48" s="2"/>
      <c r="F48" s="3"/>
      <c r="G48" s="2"/>
      <c r="H48" s="10"/>
      <c r="I48" s="2"/>
      <c r="J48" s="43"/>
      <c r="K48" s="3"/>
      <c r="M48" s="265">
        <f t="shared" si="0"/>
        <v>0</v>
      </c>
    </row>
    <row r="49" spans="1:13" s="265" customFormat="1" ht="18" customHeight="1" x14ac:dyDescent="0.15">
      <c r="A49" s="256">
        <f>IFERROR(IF(OR(AND($C49&gt;役員数,$M49&lt;&gt;0),AND($C49&lt;=役員数, OR(TRIM($D49)="",TRIM($E49)="",TRIM($F49)="",TRIM($G49)="",TRIM($H49)="",TRIM($I49)=""))),1001,0),3)</f>
        <v>0</v>
      </c>
      <c r="B49" s="273"/>
      <c r="C49" s="274">
        <v>41</v>
      </c>
      <c r="D49" s="3"/>
      <c r="E49" s="2"/>
      <c r="F49" s="3"/>
      <c r="G49" s="2"/>
      <c r="H49" s="10"/>
      <c r="I49" s="2"/>
      <c r="J49" s="43"/>
      <c r="K49" s="3"/>
      <c r="M49" s="265">
        <f t="shared" si="0"/>
        <v>0</v>
      </c>
    </row>
    <row r="50" spans="1:13" s="265" customFormat="1" ht="18" customHeight="1" x14ac:dyDescent="0.15">
      <c r="A50" s="256">
        <f>IFERROR(IF(OR(AND($C50&gt;役員数,$M50&lt;&gt;0),AND($C50&lt;=役員数, OR(TRIM($D50)="",TRIM($E50)="",TRIM($F50)="",TRIM($G50)="",TRIM($H50)="",TRIM($I50)=""))),1001,0),3)</f>
        <v>0</v>
      </c>
      <c r="B50" s="273"/>
      <c r="C50" s="274">
        <v>42</v>
      </c>
      <c r="D50" s="3"/>
      <c r="E50" s="2"/>
      <c r="F50" s="3"/>
      <c r="G50" s="2"/>
      <c r="H50" s="10"/>
      <c r="I50" s="2"/>
      <c r="J50" s="43"/>
      <c r="K50" s="3"/>
      <c r="M50" s="265">
        <f t="shared" si="0"/>
        <v>0</v>
      </c>
    </row>
    <row r="51" spans="1:13" s="265" customFormat="1" ht="18" customHeight="1" x14ac:dyDescent="0.15">
      <c r="A51" s="256">
        <f>IFERROR(IF(OR(AND($C51&gt;役員数,$M51&lt;&gt;0),AND($C51&lt;=役員数, OR(TRIM($D51)="",TRIM($E51)="",TRIM($F51)="",TRIM($G51)="",TRIM($H51)="",TRIM($I51)=""))),1001,0),3)</f>
        <v>0</v>
      </c>
      <c r="B51" s="273"/>
      <c r="C51" s="274">
        <v>43</v>
      </c>
      <c r="D51" s="3"/>
      <c r="E51" s="2"/>
      <c r="F51" s="3"/>
      <c r="G51" s="2"/>
      <c r="H51" s="10"/>
      <c r="I51" s="2"/>
      <c r="J51" s="43"/>
      <c r="K51" s="3"/>
      <c r="M51" s="265">
        <f t="shared" si="0"/>
        <v>0</v>
      </c>
    </row>
    <row r="52" spans="1:13" s="265" customFormat="1" ht="18" customHeight="1" x14ac:dyDescent="0.15">
      <c r="A52" s="256">
        <f>IFERROR(IF(OR(AND($C52&gt;役員数,$M52&lt;&gt;0),AND($C52&lt;=役員数, OR(TRIM($D52)="",TRIM($E52)="",TRIM($F52)="",TRIM($G52)="",TRIM($H52)="",TRIM($I52)=""))),1001,0),3)</f>
        <v>0</v>
      </c>
      <c r="B52" s="273"/>
      <c r="C52" s="274">
        <v>44</v>
      </c>
      <c r="D52" s="3"/>
      <c r="E52" s="2"/>
      <c r="F52" s="3"/>
      <c r="G52" s="2"/>
      <c r="H52" s="10"/>
      <c r="I52" s="2"/>
      <c r="J52" s="43"/>
      <c r="K52" s="3"/>
      <c r="M52" s="265">
        <f t="shared" si="0"/>
        <v>0</v>
      </c>
    </row>
    <row r="53" spans="1:13" s="265" customFormat="1" ht="18" customHeight="1" x14ac:dyDescent="0.15">
      <c r="A53" s="256">
        <f>IFERROR(IF(OR(AND($C53&gt;役員数,$M53&lt;&gt;0),AND($C53&lt;=役員数, OR(TRIM($D53)="",TRIM($E53)="",TRIM($F53)="",TRIM($G53)="",TRIM($H53)="",TRIM($I53)=""))),1001,0),3)</f>
        <v>0</v>
      </c>
      <c r="B53" s="273"/>
      <c r="C53" s="274">
        <v>45</v>
      </c>
      <c r="D53" s="3"/>
      <c r="E53" s="2"/>
      <c r="F53" s="3"/>
      <c r="G53" s="2"/>
      <c r="H53" s="10"/>
      <c r="I53" s="2"/>
      <c r="J53" s="43"/>
      <c r="K53" s="3"/>
      <c r="M53" s="265">
        <f t="shared" si="0"/>
        <v>0</v>
      </c>
    </row>
    <row r="54" spans="1:13" s="265" customFormat="1" ht="18" customHeight="1" x14ac:dyDescent="0.15">
      <c r="A54" s="256">
        <f>IFERROR(IF(OR(AND($C54&gt;役員数,$M54&lt;&gt;0),AND($C54&lt;=役員数, OR(TRIM($D54)="",TRIM($E54)="",TRIM($F54)="",TRIM($G54)="",TRIM($H54)="",TRIM($I54)=""))),1001,0),3)</f>
        <v>0</v>
      </c>
      <c r="B54" s="273"/>
      <c r="C54" s="274">
        <v>46</v>
      </c>
      <c r="D54" s="3"/>
      <c r="E54" s="2"/>
      <c r="F54" s="3"/>
      <c r="G54" s="2"/>
      <c r="H54" s="10"/>
      <c r="I54" s="2"/>
      <c r="J54" s="43"/>
      <c r="K54" s="3"/>
      <c r="M54" s="265">
        <f t="shared" si="0"/>
        <v>0</v>
      </c>
    </row>
    <row r="55" spans="1:13" s="265" customFormat="1" ht="18" customHeight="1" x14ac:dyDescent="0.15">
      <c r="A55" s="256">
        <f>IFERROR(IF(OR(AND($C55&gt;役員数,$M55&lt;&gt;0),AND($C55&lt;=役員数, OR(TRIM($D55)="",TRIM($E55)="",TRIM($F55)="",TRIM($G55)="",TRIM($H55)="",TRIM($I55)=""))),1001,0),3)</f>
        <v>0</v>
      </c>
      <c r="B55" s="273"/>
      <c r="C55" s="274">
        <v>47</v>
      </c>
      <c r="D55" s="3"/>
      <c r="E55" s="2"/>
      <c r="F55" s="3"/>
      <c r="G55" s="2"/>
      <c r="H55" s="10"/>
      <c r="I55" s="2"/>
      <c r="J55" s="43"/>
      <c r="K55" s="3"/>
      <c r="M55" s="265">
        <f t="shared" si="0"/>
        <v>0</v>
      </c>
    </row>
    <row r="56" spans="1:13" s="265" customFormat="1" ht="18" customHeight="1" x14ac:dyDescent="0.15">
      <c r="A56" s="256">
        <f>IFERROR(IF(OR(AND($C56&gt;役員数,$M56&lt;&gt;0),AND($C56&lt;=役員数, OR(TRIM($D56)="",TRIM($E56)="",TRIM($F56)="",TRIM($G56)="",TRIM($H56)="",TRIM($I56)=""))),1001,0),3)</f>
        <v>0</v>
      </c>
      <c r="B56" s="273"/>
      <c r="C56" s="274">
        <v>48</v>
      </c>
      <c r="D56" s="3"/>
      <c r="E56" s="2"/>
      <c r="F56" s="3"/>
      <c r="G56" s="2"/>
      <c r="H56" s="10"/>
      <c r="I56" s="2"/>
      <c r="J56" s="43"/>
      <c r="K56" s="3"/>
      <c r="M56" s="265">
        <f t="shared" si="0"/>
        <v>0</v>
      </c>
    </row>
    <row r="57" spans="1:13" s="265" customFormat="1" ht="18" customHeight="1" x14ac:dyDescent="0.15">
      <c r="A57" s="256">
        <f>IFERROR(IF(OR(AND($C57&gt;役員数,$M57&lt;&gt;0),AND($C57&lt;=役員数, OR(TRIM($D57)="",TRIM($E57)="",TRIM($F57)="",TRIM($G57)="",TRIM($H57)="",TRIM($I57)=""))),1001,0),3)</f>
        <v>0</v>
      </c>
      <c r="B57" s="273"/>
      <c r="C57" s="274">
        <v>49</v>
      </c>
      <c r="D57" s="3"/>
      <c r="E57" s="2"/>
      <c r="F57" s="3"/>
      <c r="G57" s="2"/>
      <c r="H57" s="10"/>
      <c r="I57" s="2"/>
      <c r="J57" s="43"/>
      <c r="K57" s="3"/>
      <c r="M57" s="265">
        <f t="shared" si="0"/>
        <v>0</v>
      </c>
    </row>
    <row r="58" spans="1:13" s="265" customFormat="1" ht="18" customHeight="1" x14ac:dyDescent="0.15">
      <c r="A58" s="256">
        <f>IFERROR(IF(OR(AND($C58&gt;役員数,$M58&lt;&gt;0),AND($C58&lt;=役員数, OR(TRIM($D58)="",TRIM($E58)="",TRIM($F58)="",TRIM($G58)="",TRIM($H58)="",TRIM($I58)=""))),1001,0),3)</f>
        <v>0</v>
      </c>
      <c r="B58" s="273"/>
      <c r="C58" s="275">
        <v>50</v>
      </c>
      <c r="D58" s="5"/>
      <c r="E58" s="4"/>
      <c r="F58" s="5"/>
      <c r="G58" s="4"/>
      <c r="H58" s="11"/>
      <c r="I58" s="4"/>
      <c r="J58" s="44"/>
      <c r="K58" s="5"/>
      <c r="M58" s="265">
        <f t="shared" si="0"/>
        <v>0</v>
      </c>
    </row>
  </sheetData>
  <sheetProtection algorithmName="SHA-512" hashValue="N4pJwprwQmCY/E8q81hixWE4Ua9eiDMbu75vHh/mowA/TC2qL4G/xQVsKbl0f/oJEEDr3h8KgjkU9u/XIJ0OsQ==" saltValue="0PBmx4acafpyEZhgpE1Q5w==" spinCount="100000" sheet="1" objects="1" scenarios="1"/>
  <mergeCells count="2">
    <mergeCell ref="C3:K3"/>
    <mergeCell ref="C4:K4"/>
  </mergeCells>
  <phoneticPr fontId="5"/>
  <conditionalFormatting sqref="D9:D58">
    <cfRule type="expression" dxfId="6" priority="6" stopIfTrue="1">
      <formula>OR(AND(役員数&gt;=$C9,TRIM($D9)=""), AND(役員数&lt;$C9,TRIM($D9)&lt;&gt;""))</formula>
    </cfRule>
  </conditionalFormatting>
  <conditionalFormatting sqref="E9:E58">
    <cfRule type="expression" dxfId="5" priority="5" stopIfTrue="1">
      <formula>OR(AND(役員数&gt;=$C9,TRIM($E9)=""), AND(役員数&lt;$C9,TRIM($E9)&lt;&gt;""))</formula>
    </cfRule>
  </conditionalFormatting>
  <conditionalFormatting sqref="F9:F58">
    <cfRule type="expression" dxfId="4" priority="4" stopIfTrue="1">
      <formula>OR(AND(役員数&gt;=$C9,TRIM($F9)=""), AND(役員数&lt;$C9,TRIM($F9)&lt;&gt;""))</formula>
    </cfRule>
  </conditionalFormatting>
  <conditionalFormatting sqref="G9:G58">
    <cfRule type="expression" dxfId="3" priority="3" stopIfTrue="1">
      <formula>OR(AND(役員数&gt;=$C9,TRIM($G9)=""), AND(役員数&lt;$C9,TRIM($G9)&lt;&gt;""))</formula>
    </cfRule>
  </conditionalFormatting>
  <conditionalFormatting sqref="H9:H58">
    <cfRule type="expression" dxfId="2" priority="2" stopIfTrue="1">
      <formula>OR(AND(役員数&gt;=$C9,TRIM($H9)=""), AND(役員数&lt;$C9,TRIM($H9)&lt;&gt;""))</formula>
    </cfRule>
  </conditionalFormatting>
  <conditionalFormatting sqref="I9:I58">
    <cfRule type="expression" dxfId="1" priority="1" stopIfTrue="1">
      <formula>OR(AND(役員数&gt;=$C9,TRIM($I9)=""), AND(役員数&lt;$C9,TRIM($I9)&lt;&gt;""))</formula>
    </cfRule>
  </conditionalFormatting>
  <dataValidations count="8">
    <dataValidation errorStyle="warning" imeMode="hiragana" allowBlank="1" showInputMessage="1" showErrorMessage="1" sqref="D9:D58" xr:uid="{9CBFF34A-DF69-4D9E-AF8D-C281EE0A59B9}"/>
    <dataValidation errorStyle="warning" imeMode="hiragana" allowBlank="1" showInputMessage="1" showErrorMessage="1" sqref="E9:E58" xr:uid="{79D2DF08-FEEA-4650-AC72-2D63C5610E34}"/>
    <dataValidation errorStyle="warning" imeMode="fullKatakana" allowBlank="1" showInputMessage="1" showErrorMessage="1" sqref="F9:F58" xr:uid="{56682185-D330-4C1C-9181-5483E44D96F3}"/>
    <dataValidation type="list" imeMode="halfAlpha" allowBlank="1" showInputMessage="1" showErrorMessage="1" error="リストから選択してください" sqref="G9:G58" xr:uid="{68E1CE1D-AC8E-431E-BF22-3501E37AE1CA}">
      <formula1>"男,女,　"</formula1>
    </dataValidation>
    <dataValidation type="date" imeMode="halfAlpha" allowBlank="1" showInputMessage="1" showErrorMessage="1" error="有効な日付を入力してください" sqref="H9:H58" xr:uid="{28372906-A1AB-4425-B7D2-A6A809D1B4DE}">
      <formula1>92</formula1>
      <formula2>73415</formula2>
    </dataValidation>
    <dataValidation type="list" imeMode="halfAlpha" allowBlank="1" showInputMessage="1" showErrorMessage="1" error="リストから選択してください" sqref="I9:I58" xr:uid="{763A8ED7-24AB-480D-98BD-67C93E830B71}">
      <formula1>"常勤,非常勤,　"</formula1>
    </dataValidation>
    <dataValidation errorStyle="warning" imeMode="hiragana" allowBlank="1" showInputMessage="1" showErrorMessage="1" sqref="J9:J58" xr:uid="{16F4B3E9-C6C9-46A0-8925-D4FE5C8036EB}"/>
    <dataValidation errorStyle="warning" imeMode="hiragana" allowBlank="1" showInputMessage="1" showErrorMessage="1" sqref="K9:K58" xr:uid="{BCC9C07F-70E7-4621-A00E-858E66268968}"/>
  </dataValidations>
  <pageMargins left="0.43307086614173229" right="0.35433070866141736" top="0.51181102362204722" bottom="0.31496062992125984" header="0.31496062992125984" footer="0.31496062992125984"/>
  <pageSetup paperSize="9" scale="95"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3543-838D-4492-816B-C79F3F6A4D08}">
  <sheetPr codeName="Sheet3"/>
  <dimension ref="A1:BQ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6" style="172" hidden="1" customWidth="1"/>
    <col min="2" max="3" width="3.75" style="119" customWidth="1"/>
    <col min="4" max="4" width="12.5" style="119" customWidth="1"/>
    <col min="5" max="5" width="10.75" style="119" customWidth="1"/>
    <col min="6" max="6" width="14.5" style="119" customWidth="1"/>
    <col min="7" max="7" width="10.75" style="119" customWidth="1"/>
    <col min="8" max="36" width="3.125" style="119" customWidth="1"/>
    <col min="37" max="37" width="8.625" style="119" customWidth="1"/>
    <col min="38" max="38" width="10.75" style="119" hidden="1" customWidth="1"/>
    <col min="39" max="39" width="16.625" style="119" hidden="1" customWidth="1"/>
    <col min="40" max="40" width="8.625" style="119" customWidth="1"/>
    <col min="41" max="41" width="10.75" style="119" hidden="1" customWidth="1"/>
    <col min="42" max="42" width="16.625" style="119" hidden="1" customWidth="1"/>
    <col min="43" max="43" width="8.625" style="119" customWidth="1"/>
    <col min="44" max="44" width="10.75" style="119" hidden="1" customWidth="1"/>
    <col min="45" max="45" width="16.625" style="119" hidden="1" customWidth="1"/>
    <col min="46" max="46" width="8.625" style="119" customWidth="1"/>
    <col min="47" max="47" width="10.75" style="119" hidden="1" customWidth="1"/>
    <col min="48" max="48" width="16.625" style="119" hidden="1" customWidth="1"/>
    <col min="49" max="49" width="8.625" style="119" customWidth="1"/>
    <col min="50" max="50" width="10.75" style="119" hidden="1" customWidth="1"/>
    <col min="51" max="51" width="16.625" style="119" hidden="1" customWidth="1"/>
    <col min="52" max="52" width="8.625" style="119" customWidth="1"/>
    <col min="53" max="53" width="10.75" style="119" hidden="1" customWidth="1"/>
    <col min="54" max="54" width="16.625" style="119" hidden="1" customWidth="1"/>
    <col min="55" max="55" width="8.625" style="119" customWidth="1"/>
    <col min="56" max="56" width="10.75" style="119" hidden="1" customWidth="1"/>
    <col min="57" max="57" width="16.625" style="119" hidden="1" customWidth="1"/>
    <col min="58" max="58" width="8.625" style="119" customWidth="1"/>
    <col min="59" max="59" width="10.75" style="119" hidden="1" customWidth="1"/>
    <col min="60" max="60" width="16.625" style="119" hidden="1" customWidth="1"/>
    <col min="61" max="61" width="8.625" style="119" customWidth="1"/>
    <col min="62" max="62" width="10.75" style="119" hidden="1" customWidth="1"/>
    <col min="63" max="63" width="16.625" style="119" hidden="1" customWidth="1"/>
    <col min="64" max="64" width="8.625" style="119" customWidth="1"/>
    <col min="65" max="65" width="10.75" style="119" hidden="1" customWidth="1"/>
    <col min="66" max="66" width="16.625" style="119" hidden="1" customWidth="1"/>
    <col min="67" max="67" width="39" style="119" customWidth="1"/>
    <col min="68" max="68" width="9" style="119"/>
    <col min="69" max="69" width="9" style="119" hidden="1" customWidth="1"/>
    <col min="70" max="16384" width="9" style="119"/>
  </cols>
  <sheetData>
    <row r="1" spans="1:69" ht="30" customHeight="1" x14ac:dyDescent="0.15">
      <c r="A1" s="334" t="s">
        <v>203</v>
      </c>
      <c r="C1" s="276" t="s">
        <v>110</v>
      </c>
      <c r="BO1" s="333" t="s">
        <v>226</v>
      </c>
      <c r="BP1" s="277"/>
      <c r="BQ1" s="277"/>
    </row>
    <row r="2" spans="1:69" ht="3.75" hidden="1" customHeight="1" x14ac:dyDescent="0.15">
      <c r="A2" s="334" t="s">
        <v>215</v>
      </c>
      <c r="C2" s="276"/>
      <c r="AF2" s="278"/>
      <c r="AG2" s="278"/>
      <c r="AH2" s="278"/>
      <c r="AI2" s="278"/>
      <c r="AJ2" s="278"/>
    </row>
    <row r="3" spans="1:69" ht="20.100000000000001" customHeight="1" x14ac:dyDescent="0.15">
      <c r="A3" s="334" t="s">
        <v>225</v>
      </c>
      <c r="C3" s="279" t="s">
        <v>211</v>
      </c>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row>
    <row r="4" spans="1:69" ht="20.100000000000001" customHeight="1" x14ac:dyDescent="0.15">
      <c r="C4" s="120" t="s">
        <v>214</v>
      </c>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row>
    <row r="5" spans="1:69" ht="15.75" hidden="1" customHeight="1" x14ac:dyDescent="0.15"/>
    <row r="6" spans="1:69" ht="15.75" customHeight="1" x14ac:dyDescent="0.15"/>
    <row r="7" spans="1:69" ht="15.75" customHeight="1" x14ac:dyDescent="0.15">
      <c r="F7" s="280"/>
      <c r="G7" s="280"/>
      <c r="H7" s="129" t="s">
        <v>111</v>
      </c>
      <c r="BO7" s="281"/>
    </row>
    <row r="8" spans="1:69" ht="19.899999999999999" customHeight="1" x14ac:dyDescent="0.15">
      <c r="C8" s="282"/>
      <c r="D8" s="283" t="s">
        <v>112</v>
      </c>
      <c r="E8" s="283" t="s">
        <v>113</v>
      </c>
      <c r="F8" s="283" t="s">
        <v>114</v>
      </c>
      <c r="G8" s="284" t="s">
        <v>197</v>
      </c>
      <c r="H8" s="285" t="s">
        <v>115</v>
      </c>
      <c r="I8" s="286" t="s">
        <v>116</v>
      </c>
      <c r="J8" s="287" t="s">
        <v>117</v>
      </c>
      <c r="K8" s="286" t="s">
        <v>118</v>
      </c>
      <c r="L8" s="287" t="s">
        <v>119</v>
      </c>
      <c r="M8" s="288" t="s">
        <v>120</v>
      </c>
      <c r="N8" s="288" t="s">
        <v>121</v>
      </c>
      <c r="O8" s="288" t="s">
        <v>122</v>
      </c>
      <c r="P8" s="288" t="s">
        <v>123</v>
      </c>
      <c r="Q8" s="288" t="s">
        <v>124</v>
      </c>
      <c r="R8" s="288" t="s">
        <v>125</v>
      </c>
      <c r="S8" s="286" t="s">
        <v>126</v>
      </c>
      <c r="T8" s="287" t="s">
        <v>127</v>
      </c>
      <c r="U8" s="289" t="s">
        <v>128</v>
      </c>
      <c r="V8" s="286" t="s">
        <v>129</v>
      </c>
      <c r="W8" s="287" t="s">
        <v>130</v>
      </c>
      <c r="X8" s="288" t="s">
        <v>131</v>
      </c>
      <c r="Y8" s="288" t="s">
        <v>132</v>
      </c>
      <c r="Z8" s="288" t="s">
        <v>133</v>
      </c>
      <c r="AA8" s="286" t="s">
        <v>134</v>
      </c>
      <c r="AB8" s="287" t="s">
        <v>135</v>
      </c>
      <c r="AC8" s="288" t="s">
        <v>136</v>
      </c>
      <c r="AD8" s="286" t="s">
        <v>137</v>
      </c>
      <c r="AE8" s="286" t="s">
        <v>138</v>
      </c>
      <c r="AF8" s="286" t="s">
        <v>139</v>
      </c>
      <c r="AG8" s="287" t="s">
        <v>140</v>
      </c>
      <c r="AH8" s="286" t="s">
        <v>141</v>
      </c>
      <c r="AI8" s="286" t="s">
        <v>142</v>
      </c>
      <c r="AJ8" s="290" t="s">
        <v>143</v>
      </c>
      <c r="AK8" s="291" t="s">
        <v>144</v>
      </c>
      <c r="AL8" s="291"/>
      <c r="AM8" s="292"/>
      <c r="AN8" s="293" t="s">
        <v>145</v>
      </c>
      <c r="AO8" s="291"/>
      <c r="AP8" s="292"/>
      <c r="AQ8" s="293" t="s">
        <v>146</v>
      </c>
      <c r="AR8" s="291"/>
      <c r="AS8" s="292"/>
      <c r="AT8" s="293" t="s">
        <v>147</v>
      </c>
      <c r="AU8" s="291"/>
      <c r="AV8" s="292"/>
      <c r="AW8" s="293" t="s">
        <v>148</v>
      </c>
      <c r="AX8" s="291"/>
      <c r="AY8" s="292"/>
      <c r="AZ8" s="293" t="s">
        <v>149</v>
      </c>
      <c r="BA8" s="291"/>
      <c r="BB8" s="292"/>
      <c r="BC8" s="293" t="s">
        <v>150</v>
      </c>
      <c r="BD8" s="291"/>
      <c r="BE8" s="294"/>
      <c r="BF8" s="293" t="s">
        <v>151</v>
      </c>
      <c r="BG8" s="291"/>
      <c r="BH8" s="292"/>
      <c r="BI8" s="293" t="s">
        <v>152</v>
      </c>
      <c r="BJ8" s="291"/>
      <c r="BK8" s="292"/>
      <c r="BL8" s="293" t="s">
        <v>153</v>
      </c>
      <c r="BM8" s="291"/>
      <c r="BN8" s="291"/>
      <c r="BO8" s="295" t="s">
        <v>154</v>
      </c>
    </row>
    <row r="9" spans="1:69" ht="30" customHeight="1" x14ac:dyDescent="0.15">
      <c r="C9" s="296"/>
      <c r="D9" s="283"/>
      <c r="E9" s="283"/>
      <c r="F9" s="283"/>
      <c r="G9" s="297"/>
      <c r="H9" s="285"/>
      <c r="I9" s="286"/>
      <c r="J9" s="287"/>
      <c r="K9" s="286"/>
      <c r="L9" s="287"/>
      <c r="M9" s="288"/>
      <c r="N9" s="288"/>
      <c r="O9" s="288"/>
      <c r="P9" s="288"/>
      <c r="Q9" s="288"/>
      <c r="R9" s="288"/>
      <c r="S9" s="286"/>
      <c r="T9" s="287"/>
      <c r="U9" s="289"/>
      <c r="V9" s="286"/>
      <c r="W9" s="287"/>
      <c r="X9" s="288"/>
      <c r="Y9" s="288"/>
      <c r="Z9" s="288"/>
      <c r="AA9" s="286"/>
      <c r="AB9" s="287"/>
      <c r="AC9" s="288"/>
      <c r="AD9" s="286"/>
      <c r="AE9" s="286"/>
      <c r="AF9" s="286"/>
      <c r="AG9" s="287"/>
      <c r="AH9" s="286"/>
      <c r="AI9" s="286"/>
      <c r="AJ9" s="290"/>
      <c r="AK9" s="298" t="s">
        <v>155</v>
      </c>
      <c r="AL9" s="299" t="s">
        <v>156</v>
      </c>
      <c r="AM9" s="299" t="s">
        <v>157</v>
      </c>
      <c r="AN9" s="300" t="s">
        <v>155</v>
      </c>
      <c r="AO9" s="301" t="s">
        <v>156</v>
      </c>
      <c r="AP9" s="302" t="s">
        <v>157</v>
      </c>
      <c r="AQ9" s="300" t="s">
        <v>155</v>
      </c>
      <c r="AR9" s="301" t="s">
        <v>156</v>
      </c>
      <c r="AS9" s="302" t="s">
        <v>157</v>
      </c>
      <c r="AT9" s="300" t="s">
        <v>155</v>
      </c>
      <c r="AU9" s="301" t="s">
        <v>156</v>
      </c>
      <c r="AV9" s="302" t="s">
        <v>157</v>
      </c>
      <c r="AW9" s="303" t="s">
        <v>155</v>
      </c>
      <c r="AX9" s="301" t="s">
        <v>156</v>
      </c>
      <c r="AY9" s="302" t="s">
        <v>157</v>
      </c>
      <c r="AZ9" s="300" t="s">
        <v>155</v>
      </c>
      <c r="BA9" s="302" t="s">
        <v>156</v>
      </c>
      <c r="BB9" s="299" t="s">
        <v>157</v>
      </c>
      <c r="BC9" s="300" t="s">
        <v>155</v>
      </c>
      <c r="BD9" s="301" t="s">
        <v>156</v>
      </c>
      <c r="BE9" s="302" t="s">
        <v>157</v>
      </c>
      <c r="BF9" s="300" t="s">
        <v>155</v>
      </c>
      <c r="BG9" s="302" t="s">
        <v>156</v>
      </c>
      <c r="BH9" s="299" t="s">
        <v>157</v>
      </c>
      <c r="BI9" s="300" t="s">
        <v>155</v>
      </c>
      <c r="BJ9" s="302" t="s">
        <v>156</v>
      </c>
      <c r="BK9" s="304" t="s">
        <v>157</v>
      </c>
      <c r="BL9" s="305" t="s">
        <v>155</v>
      </c>
      <c r="BM9" s="306" t="s">
        <v>156</v>
      </c>
      <c r="BN9" s="307" t="s">
        <v>157</v>
      </c>
      <c r="BO9" s="297"/>
    </row>
    <row r="10" spans="1:69" ht="18" customHeight="1" x14ac:dyDescent="0.15">
      <c r="B10" s="121" t="s">
        <v>158</v>
      </c>
      <c r="C10" s="308"/>
      <c r="D10" s="309" t="s">
        <v>221</v>
      </c>
      <c r="E10" s="310">
        <v>24025</v>
      </c>
      <c r="F10" s="311" t="s">
        <v>159</v>
      </c>
      <c r="G10" s="312">
        <v>45575</v>
      </c>
      <c r="H10" s="313">
        <v>4</v>
      </c>
      <c r="I10" s="314"/>
      <c r="J10" s="314"/>
      <c r="K10" s="314"/>
      <c r="L10" s="314">
        <v>4</v>
      </c>
      <c r="M10" s="314">
        <v>2</v>
      </c>
      <c r="N10" s="314"/>
      <c r="O10" s="314"/>
      <c r="P10" s="314"/>
      <c r="Q10" s="314"/>
      <c r="R10" s="314">
        <v>2</v>
      </c>
      <c r="S10" s="314"/>
      <c r="T10" s="314">
        <v>4</v>
      </c>
      <c r="U10" s="314">
        <v>4</v>
      </c>
      <c r="V10" s="314"/>
      <c r="W10" s="314"/>
      <c r="X10" s="314">
        <v>2</v>
      </c>
      <c r="Y10" s="314"/>
      <c r="Z10" s="314"/>
      <c r="AA10" s="314"/>
      <c r="AB10" s="314"/>
      <c r="AC10" s="314"/>
      <c r="AD10" s="314"/>
      <c r="AE10" s="314"/>
      <c r="AF10" s="314"/>
      <c r="AG10" s="314">
        <v>4</v>
      </c>
      <c r="AH10" s="314"/>
      <c r="AI10" s="314"/>
      <c r="AJ10" s="315">
        <v>2</v>
      </c>
      <c r="AK10" s="316">
        <v>113</v>
      </c>
      <c r="AL10" s="317">
        <v>33219</v>
      </c>
      <c r="AM10" s="318"/>
      <c r="AN10" s="319"/>
      <c r="AO10" s="320"/>
      <c r="AP10" s="321"/>
      <c r="AQ10" s="319"/>
      <c r="AR10" s="320"/>
      <c r="AS10" s="322"/>
      <c r="AT10" s="316"/>
      <c r="AU10" s="320"/>
      <c r="AV10" s="321"/>
      <c r="AW10" s="319"/>
      <c r="AX10" s="320"/>
      <c r="AY10" s="321"/>
      <c r="AZ10" s="319"/>
      <c r="BA10" s="320"/>
      <c r="BB10" s="323"/>
      <c r="BC10" s="316"/>
      <c r="BD10" s="320"/>
      <c r="BE10" s="321"/>
      <c r="BF10" s="324"/>
      <c r="BG10" s="320"/>
      <c r="BH10" s="321"/>
      <c r="BI10" s="324"/>
      <c r="BJ10" s="320"/>
      <c r="BK10" s="323"/>
      <c r="BL10" s="316"/>
      <c r="BM10" s="320"/>
      <c r="BN10" s="323"/>
      <c r="BO10" s="325"/>
      <c r="BQ10" s="119">
        <f>COUNTIF(BQ11:BQ110,"&gt;0")</f>
        <v>0</v>
      </c>
    </row>
    <row r="11" spans="1:69" ht="18" customHeight="1" x14ac:dyDescent="0.15">
      <c r="A11" s="172">
        <f t="shared" ref="A11:A42" si="0">IFERROR(IF(AND(OR($C11=1,AND($C11&gt;1,$BQ11&gt;0)), TRIM($D11)=""),1001,0),3)</f>
        <v>1001</v>
      </c>
      <c r="B11" s="121"/>
      <c r="C11" s="326">
        <v>1</v>
      </c>
      <c r="D11" s="3"/>
      <c r="E11" s="12"/>
      <c r="F11" s="13"/>
      <c r="G11" s="10"/>
      <c r="H11" s="14"/>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6"/>
      <c r="AK11" s="17"/>
      <c r="AL11" s="18"/>
      <c r="AM11" s="19"/>
      <c r="AN11" s="17"/>
      <c r="AO11" s="18"/>
      <c r="AP11" s="19"/>
      <c r="AQ11" s="17"/>
      <c r="AR11" s="18"/>
      <c r="AS11" s="19"/>
      <c r="AT11" s="17"/>
      <c r="AU11" s="18"/>
      <c r="AV11" s="19"/>
      <c r="AW11" s="17"/>
      <c r="AX11" s="18"/>
      <c r="AY11" s="19"/>
      <c r="AZ11" s="17"/>
      <c r="BA11" s="18"/>
      <c r="BB11" s="19"/>
      <c r="BC11" s="17"/>
      <c r="BD11" s="18"/>
      <c r="BE11" s="19"/>
      <c r="BF11" s="17"/>
      <c r="BG11" s="18"/>
      <c r="BH11" s="19"/>
      <c r="BI11" s="17"/>
      <c r="BJ11" s="18"/>
      <c r="BK11" s="19"/>
      <c r="BL11" s="17"/>
      <c r="BM11" s="18"/>
      <c r="BN11" s="19"/>
      <c r="BO11" s="3"/>
      <c r="BQ11" s="119">
        <f>COUNTA($D11:$BO11)</f>
        <v>0</v>
      </c>
    </row>
    <row r="12" spans="1:69" ht="18" customHeight="1" x14ac:dyDescent="0.15">
      <c r="A12" s="172">
        <f t="shared" si="0"/>
        <v>0</v>
      </c>
      <c r="B12" s="121"/>
      <c r="C12" s="326">
        <f t="shared" ref="C12:C75" si="1">C11+1</f>
        <v>2</v>
      </c>
      <c r="D12" s="3"/>
      <c r="E12" s="12"/>
      <c r="F12" s="13"/>
      <c r="G12" s="10"/>
      <c r="H12" s="14"/>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6"/>
      <c r="AK12" s="17"/>
      <c r="AL12" s="18"/>
      <c r="AM12" s="19"/>
      <c r="AN12" s="17"/>
      <c r="AO12" s="18"/>
      <c r="AP12" s="19"/>
      <c r="AQ12" s="17"/>
      <c r="AR12" s="18"/>
      <c r="AS12" s="19"/>
      <c r="AT12" s="17"/>
      <c r="AU12" s="18"/>
      <c r="AV12" s="19"/>
      <c r="AW12" s="17"/>
      <c r="AX12" s="18"/>
      <c r="AY12" s="19"/>
      <c r="AZ12" s="17"/>
      <c r="BA12" s="18"/>
      <c r="BB12" s="19"/>
      <c r="BC12" s="17"/>
      <c r="BD12" s="18"/>
      <c r="BE12" s="19"/>
      <c r="BF12" s="17"/>
      <c r="BG12" s="18"/>
      <c r="BH12" s="19"/>
      <c r="BI12" s="17"/>
      <c r="BJ12" s="18"/>
      <c r="BK12" s="19"/>
      <c r="BL12" s="17"/>
      <c r="BM12" s="18"/>
      <c r="BN12" s="19"/>
      <c r="BO12" s="3"/>
      <c r="BQ12" s="119">
        <f t="shared" ref="BQ12:BQ75" si="2">COUNTA($D12:$BO12)</f>
        <v>0</v>
      </c>
    </row>
    <row r="13" spans="1:69" ht="18" customHeight="1" x14ac:dyDescent="0.15">
      <c r="A13" s="172">
        <f t="shared" si="0"/>
        <v>0</v>
      </c>
      <c r="B13" s="121"/>
      <c r="C13" s="326">
        <f t="shared" si="1"/>
        <v>3</v>
      </c>
      <c r="D13" s="3"/>
      <c r="E13" s="12"/>
      <c r="F13" s="13"/>
      <c r="G13" s="10"/>
      <c r="H13" s="1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6"/>
      <c r="AK13" s="17"/>
      <c r="AL13" s="18"/>
      <c r="AM13" s="19"/>
      <c r="AN13" s="17"/>
      <c r="AO13" s="18"/>
      <c r="AP13" s="19"/>
      <c r="AQ13" s="17"/>
      <c r="AR13" s="18"/>
      <c r="AS13" s="19"/>
      <c r="AT13" s="17"/>
      <c r="AU13" s="18"/>
      <c r="AV13" s="19"/>
      <c r="AW13" s="17"/>
      <c r="AX13" s="18"/>
      <c r="AY13" s="19"/>
      <c r="AZ13" s="17"/>
      <c r="BA13" s="18"/>
      <c r="BB13" s="19"/>
      <c r="BC13" s="17"/>
      <c r="BD13" s="18"/>
      <c r="BE13" s="19"/>
      <c r="BF13" s="17"/>
      <c r="BG13" s="18"/>
      <c r="BH13" s="19"/>
      <c r="BI13" s="17"/>
      <c r="BJ13" s="18"/>
      <c r="BK13" s="19"/>
      <c r="BL13" s="17"/>
      <c r="BM13" s="18"/>
      <c r="BN13" s="19"/>
      <c r="BO13" s="3"/>
      <c r="BQ13" s="119">
        <f t="shared" si="2"/>
        <v>0</v>
      </c>
    </row>
    <row r="14" spans="1:69" ht="18" customHeight="1" x14ac:dyDescent="0.15">
      <c r="A14" s="172">
        <f t="shared" si="0"/>
        <v>0</v>
      </c>
      <c r="B14" s="121"/>
      <c r="C14" s="326">
        <f t="shared" si="1"/>
        <v>4</v>
      </c>
      <c r="D14" s="3"/>
      <c r="E14" s="12"/>
      <c r="F14" s="13"/>
      <c r="G14" s="10"/>
      <c r="H14" s="1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6"/>
      <c r="AK14" s="17"/>
      <c r="AL14" s="18"/>
      <c r="AM14" s="19"/>
      <c r="AN14" s="17"/>
      <c r="AO14" s="18"/>
      <c r="AP14" s="19"/>
      <c r="AQ14" s="17"/>
      <c r="AR14" s="18"/>
      <c r="AS14" s="19"/>
      <c r="AT14" s="17"/>
      <c r="AU14" s="18"/>
      <c r="AV14" s="19"/>
      <c r="AW14" s="17"/>
      <c r="AX14" s="18"/>
      <c r="AY14" s="19"/>
      <c r="AZ14" s="17"/>
      <c r="BA14" s="18"/>
      <c r="BB14" s="19"/>
      <c r="BC14" s="17"/>
      <c r="BD14" s="18"/>
      <c r="BE14" s="19"/>
      <c r="BF14" s="17"/>
      <c r="BG14" s="18"/>
      <c r="BH14" s="19"/>
      <c r="BI14" s="17"/>
      <c r="BJ14" s="18"/>
      <c r="BK14" s="19"/>
      <c r="BL14" s="17"/>
      <c r="BM14" s="18"/>
      <c r="BN14" s="19"/>
      <c r="BO14" s="3"/>
      <c r="BQ14" s="119">
        <f t="shared" si="2"/>
        <v>0</v>
      </c>
    </row>
    <row r="15" spans="1:69" ht="18" customHeight="1" x14ac:dyDescent="0.15">
      <c r="A15" s="172">
        <f t="shared" si="0"/>
        <v>0</v>
      </c>
      <c r="B15" s="121"/>
      <c r="C15" s="326">
        <f t="shared" si="1"/>
        <v>5</v>
      </c>
      <c r="D15" s="3"/>
      <c r="E15" s="12"/>
      <c r="F15" s="13"/>
      <c r="G15" s="10"/>
      <c r="H15" s="1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6"/>
      <c r="AK15" s="17"/>
      <c r="AL15" s="18"/>
      <c r="AM15" s="19"/>
      <c r="AN15" s="17"/>
      <c r="AO15" s="18"/>
      <c r="AP15" s="19"/>
      <c r="AQ15" s="17"/>
      <c r="AR15" s="18"/>
      <c r="AS15" s="19"/>
      <c r="AT15" s="17"/>
      <c r="AU15" s="18"/>
      <c r="AV15" s="19"/>
      <c r="AW15" s="17"/>
      <c r="AX15" s="18"/>
      <c r="AY15" s="19"/>
      <c r="AZ15" s="17"/>
      <c r="BA15" s="18"/>
      <c r="BB15" s="19"/>
      <c r="BC15" s="17"/>
      <c r="BD15" s="18"/>
      <c r="BE15" s="19"/>
      <c r="BF15" s="17"/>
      <c r="BG15" s="18"/>
      <c r="BH15" s="19"/>
      <c r="BI15" s="17"/>
      <c r="BJ15" s="18"/>
      <c r="BK15" s="19"/>
      <c r="BL15" s="17"/>
      <c r="BM15" s="18"/>
      <c r="BN15" s="19"/>
      <c r="BO15" s="3"/>
      <c r="BQ15" s="119">
        <f t="shared" si="2"/>
        <v>0</v>
      </c>
    </row>
    <row r="16" spans="1:69" ht="18" customHeight="1" x14ac:dyDescent="0.15">
      <c r="A16" s="172">
        <f t="shared" si="0"/>
        <v>0</v>
      </c>
      <c r="B16" s="121"/>
      <c r="C16" s="326">
        <f t="shared" si="1"/>
        <v>6</v>
      </c>
      <c r="D16" s="3"/>
      <c r="E16" s="12"/>
      <c r="F16" s="13"/>
      <c r="G16" s="10"/>
      <c r="H16" s="1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6"/>
      <c r="AK16" s="17"/>
      <c r="AL16" s="18"/>
      <c r="AM16" s="19"/>
      <c r="AN16" s="17"/>
      <c r="AO16" s="18"/>
      <c r="AP16" s="19"/>
      <c r="AQ16" s="17"/>
      <c r="AR16" s="18"/>
      <c r="AS16" s="19"/>
      <c r="AT16" s="17"/>
      <c r="AU16" s="18"/>
      <c r="AV16" s="19"/>
      <c r="AW16" s="17"/>
      <c r="AX16" s="18"/>
      <c r="AY16" s="19"/>
      <c r="AZ16" s="17"/>
      <c r="BA16" s="18"/>
      <c r="BB16" s="19"/>
      <c r="BC16" s="17"/>
      <c r="BD16" s="18"/>
      <c r="BE16" s="19"/>
      <c r="BF16" s="17"/>
      <c r="BG16" s="18"/>
      <c r="BH16" s="19"/>
      <c r="BI16" s="17"/>
      <c r="BJ16" s="18"/>
      <c r="BK16" s="19"/>
      <c r="BL16" s="17"/>
      <c r="BM16" s="18"/>
      <c r="BN16" s="19"/>
      <c r="BO16" s="3"/>
      <c r="BQ16" s="119">
        <f t="shared" si="2"/>
        <v>0</v>
      </c>
    </row>
    <row r="17" spans="1:69" ht="18" customHeight="1" x14ac:dyDescent="0.15">
      <c r="A17" s="172">
        <f t="shared" si="0"/>
        <v>0</v>
      </c>
      <c r="B17" s="121"/>
      <c r="C17" s="326">
        <f t="shared" si="1"/>
        <v>7</v>
      </c>
      <c r="D17" s="3"/>
      <c r="E17" s="12"/>
      <c r="F17" s="13"/>
      <c r="G17" s="10"/>
      <c r="H17" s="14"/>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6"/>
      <c r="AK17" s="17"/>
      <c r="AL17" s="18"/>
      <c r="AM17" s="19"/>
      <c r="AN17" s="17"/>
      <c r="AO17" s="18"/>
      <c r="AP17" s="19"/>
      <c r="AQ17" s="17"/>
      <c r="AR17" s="18"/>
      <c r="AS17" s="19"/>
      <c r="AT17" s="17"/>
      <c r="AU17" s="18"/>
      <c r="AV17" s="19"/>
      <c r="AW17" s="17"/>
      <c r="AX17" s="18"/>
      <c r="AY17" s="19"/>
      <c r="AZ17" s="17"/>
      <c r="BA17" s="18"/>
      <c r="BB17" s="19"/>
      <c r="BC17" s="17"/>
      <c r="BD17" s="18"/>
      <c r="BE17" s="19"/>
      <c r="BF17" s="17"/>
      <c r="BG17" s="18"/>
      <c r="BH17" s="19"/>
      <c r="BI17" s="17"/>
      <c r="BJ17" s="18"/>
      <c r="BK17" s="19"/>
      <c r="BL17" s="17"/>
      <c r="BM17" s="18"/>
      <c r="BN17" s="19"/>
      <c r="BO17" s="3"/>
      <c r="BQ17" s="119">
        <f t="shared" si="2"/>
        <v>0</v>
      </c>
    </row>
    <row r="18" spans="1:69" ht="18" customHeight="1" x14ac:dyDescent="0.15">
      <c r="A18" s="172">
        <f t="shared" si="0"/>
        <v>0</v>
      </c>
      <c r="B18" s="121"/>
      <c r="C18" s="326">
        <f t="shared" si="1"/>
        <v>8</v>
      </c>
      <c r="D18" s="3"/>
      <c r="E18" s="12"/>
      <c r="F18" s="13"/>
      <c r="G18" s="10"/>
      <c r="H18" s="1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6"/>
      <c r="AK18" s="17"/>
      <c r="AL18" s="18"/>
      <c r="AM18" s="19"/>
      <c r="AN18" s="17"/>
      <c r="AO18" s="18"/>
      <c r="AP18" s="19"/>
      <c r="AQ18" s="17"/>
      <c r="AR18" s="18"/>
      <c r="AS18" s="19"/>
      <c r="AT18" s="17"/>
      <c r="AU18" s="18"/>
      <c r="AV18" s="19"/>
      <c r="AW18" s="17"/>
      <c r="AX18" s="18"/>
      <c r="AY18" s="19"/>
      <c r="AZ18" s="17"/>
      <c r="BA18" s="18"/>
      <c r="BB18" s="19"/>
      <c r="BC18" s="17"/>
      <c r="BD18" s="18"/>
      <c r="BE18" s="19"/>
      <c r="BF18" s="17"/>
      <c r="BG18" s="18"/>
      <c r="BH18" s="19"/>
      <c r="BI18" s="17"/>
      <c r="BJ18" s="18"/>
      <c r="BK18" s="19"/>
      <c r="BL18" s="17"/>
      <c r="BM18" s="18"/>
      <c r="BN18" s="19"/>
      <c r="BO18" s="3"/>
      <c r="BQ18" s="119">
        <f t="shared" si="2"/>
        <v>0</v>
      </c>
    </row>
    <row r="19" spans="1:69" ht="18" customHeight="1" x14ac:dyDescent="0.15">
      <c r="A19" s="172">
        <f t="shared" si="0"/>
        <v>0</v>
      </c>
      <c r="B19" s="121"/>
      <c r="C19" s="326">
        <f t="shared" si="1"/>
        <v>9</v>
      </c>
      <c r="D19" s="3"/>
      <c r="E19" s="12"/>
      <c r="F19" s="13"/>
      <c r="G19" s="10"/>
      <c r="H19" s="1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6"/>
      <c r="AK19" s="17"/>
      <c r="AL19" s="18"/>
      <c r="AM19" s="19"/>
      <c r="AN19" s="17"/>
      <c r="AO19" s="18"/>
      <c r="AP19" s="19"/>
      <c r="AQ19" s="17"/>
      <c r="AR19" s="18"/>
      <c r="AS19" s="19"/>
      <c r="AT19" s="17"/>
      <c r="AU19" s="18"/>
      <c r="AV19" s="19"/>
      <c r="AW19" s="17"/>
      <c r="AX19" s="18"/>
      <c r="AY19" s="19"/>
      <c r="AZ19" s="17"/>
      <c r="BA19" s="18"/>
      <c r="BB19" s="19"/>
      <c r="BC19" s="17"/>
      <c r="BD19" s="18"/>
      <c r="BE19" s="19"/>
      <c r="BF19" s="17"/>
      <c r="BG19" s="18"/>
      <c r="BH19" s="19"/>
      <c r="BI19" s="17"/>
      <c r="BJ19" s="18"/>
      <c r="BK19" s="19"/>
      <c r="BL19" s="17"/>
      <c r="BM19" s="18"/>
      <c r="BN19" s="19"/>
      <c r="BO19" s="3"/>
      <c r="BQ19" s="119">
        <f t="shared" si="2"/>
        <v>0</v>
      </c>
    </row>
    <row r="20" spans="1:69" ht="18" customHeight="1" x14ac:dyDescent="0.15">
      <c r="A20" s="172">
        <f t="shared" si="0"/>
        <v>0</v>
      </c>
      <c r="B20" s="121"/>
      <c r="C20" s="326">
        <f t="shared" si="1"/>
        <v>10</v>
      </c>
      <c r="D20" s="3"/>
      <c r="E20" s="12"/>
      <c r="F20" s="13"/>
      <c r="G20" s="10"/>
      <c r="H20" s="1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6"/>
      <c r="AK20" s="17"/>
      <c r="AL20" s="18"/>
      <c r="AM20" s="19"/>
      <c r="AN20" s="17"/>
      <c r="AO20" s="18"/>
      <c r="AP20" s="19"/>
      <c r="AQ20" s="17"/>
      <c r="AR20" s="18"/>
      <c r="AS20" s="19"/>
      <c r="AT20" s="17"/>
      <c r="AU20" s="18"/>
      <c r="AV20" s="19"/>
      <c r="AW20" s="17"/>
      <c r="AX20" s="18"/>
      <c r="AY20" s="19"/>
      <c r="AZ20" s="17"/>
      <c r="BA20" s="18"/>
      <c r="BB20" s="19"/>
      <c r="BC20" s="17"/>
      <c r="BD20" s="18"/>
      <c r="BE20" s="19"/>
      <c r="BF20" s="17"/>
      <c r="BG20" s="18"/>
      <c r="BH20" s="19"/>
      <c r="BI20" s="17"/>
      <c r="BJ20" s="18"/>
      <c r="BK20" s="19"/>
      <c r="BL20" s="17"/>
      <c r="BM20" s="18"/>
      <c r="BN20" s="19"/>
      <c r="BO20" s="3"/>
      <c r="BQ20" s="119">
        <f t="shared" si="2"/>
        <v>0</v>
      </c>
    </row>
    <row r="21" spans="1:69" ht="18" customHeight="1" x14ac:dyDescent="0.15">
      <c r="A21" s="172">
        <f t="shared" si="0"/>
        <v>0</v>
      </c>
      <c r="B21" s="121"/>
      <c r="C21" s="326">
        <f t="shared" si="1"/>
        <v>11</v>
      </c>
      <c r="D21" s="3"/>
      <c r="E21" s="12"/>
      <c r="F21" s="13"/>
      <c r="G21" s="10"/>
      <c r="H21" s="14"/>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6"/>
      <c r="AK21" s="17"/>
      <c r="AL21" s="18"/>
      <c r="AM21" s="19"/>
      <c r="AN21" s="17"/>
      <c r="AO21" s="18"/>
      <c r="AP21" s="19"/>
      <c r="AQ21" s="17"/>
      <c r="AR21" s="18"/>
      <c r="AS21" s="19"/>
      <c r="AT21" s="17"/>
      <c r="AU21" s="18"/>
      <c r="AV21" s="19"/>
      <c r="AW21" s="17"/>
      <c r="AX21" s="18"/>
      <c r="AY21" s="19"/>
      <c r="AZ21" s="17"/>
      <c r="BA21" s="18"/>
      <c r="BB21" s="19"/>
      <c r="BC21" s="17"/>
      <c r="BD21" s="18"/>
      <c r="BE21" s="19"/>
      <c r="BF21" s="17"/>
      <c r="BG21" s="18"/>
      <c r="BH21" s="19"/>
      <c r="BI21" s="17"/>
      <c r="BJ21" s="18"/>
      <c r="BK21" s="19"/>
      <c r="BL21" s="17"/>
      <c r="BM21" s="18"/>
      <c r="BN21" s="19"/>
      <c r="BO21" s="3"/>
      <c r="BQ21" s="119">
        <f t="shared" si="2"/>
        <v>0</v>
      </c>
    </row>
    <row r="22" spans="1:69" ht="18" customHeight="1" x14ac:dyDescent="0.15">
      <c r="A22" s="172">
        <f t="shared" si="0"/>
        <v>0</v>
      </c>
      <c r="B22" s="121"/>
      <c r="C22" s="326">
        <f t="shared" si="1"/>
        <v>12</v>
      </c>
      <c r="D22" s="20"/>
      <c r="E22" s="12"/>
      <c r="F22" s="13"/>
      <c r="G22" s="10"/>
      <c r="H22" s="14"/>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6"/>
      <c r="AK22" s="17"/>
      <c r="AL22" s="18"/>
      <c r="AM22" s="19"/>
      <c r="AN22" s="17"/>
      <c r="AO22" s="18"/>
      <c r="AP22" s="19"/>
      <c r="AQ22" s="17"/>
      <c r="AR22" s="18"/>
      <c r="AS22" s="19"/>
      <c r="AT22" s="17"/>
      <c r="AU22" s="18"/>
      <c r="AV22" s="19"/>
      <c r="AW22" s="17"/>
      <c r="AX22" s="18"/>
      <c r="AY22" s="19"/>
      <c r="AZ22" s="17"/>
      <c r="BA22" s="18"/>
      <c r="BB22" s="19"/>
      <c r="BC22" s="17"/>
      <c r="BD22" s="18"/>
      <c r="BE22" s="19"/>
      <c r="BF22" s="17"/>
      <c r="BG22" s="18"/>
      <c r="BH22" s="19"/>
      <c r="BI22" s="17"/>
      <c r="BJ22" s="18"/>
      <c r="BK22" s="19"/>
      <c r="BL22" s="17"/>
      <c r="BM22" s="18"/>
      <c r="BN22" s="19"/>
      <c r="BO22" s="3"/>
      <c r="BQ22" s="119">
        <f t="shared" si="2"/>
        <v>0</v>
      </c>
    </row>
    <row r="23" spans="1:69" ht="18" customHeight="1" x14ac:dyDescent="0.15">
      <c r="A23" s="172">
        <f t="shared" si="0"/>
        <v>0</v>
      </c>
      <c r="B23" s="121"/>
      <c r="C23" s="326">
        <f t="shared" si="1"/>
        <v>13</v>
      </c>
      <c r="D23" s="20"/>
      <c r="E23" s="12"/>
      <c r="F23" s="13"/>
      <c r="G23" s="10"/>
      <c r="H23" s="14"/>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6"/>
      <c r="AK23" s="17"/>
      <c r="AL23" s="18"/>
      <c r="AM23" s="19"/>
      <c r="AN23" s="17"/>
      <c r="AO23" s="18"/>
      <c r="AP23" s="19"/>
      <c r="AQ23" s="17"/>
      <c r="AR23" s="18"/>
      <c r="AS23" s="19"/>
      <c r="AT23" s="17"/>
      <c r="AU23" s="18"/>
      <c r="AV23" s="19"/>
      <c r="AW23" s="17"/>
      <c r="AX23" s="18"/>
      <c r="AY23" s="19"/>
      <c r="AZ23" s="17"/>
      <c r="BA23" s="18"/>
      <c r="BB23" s="19"/>
      <c r="BC23" s="17"/>
      <c r="BD23" s="18"/>
      <c r="BE23" s="19"/>
      <c r="BF23" s="17"/>
      <c r="BG23" s="18"/>
      <c r="BH23" s="19"/>
      <c r="BI23" s="17"/>
      <c r="BJ23" s="18"/>
      <c r="BK23" s="19"/>
      <c r="BL23" s="17"/>
      <c r="BM23" s="18"/>
      <c r="BN23" s="19"/>
      <c r="BO23" s="3"/>
      <c r="BQ23" s="119">
        <f t="shared" si="2"/>
        <v>0</v>
      </c>
    </row>
    <row r="24" spans="1:69" ht="18" customHeight="1" x14ac:dyDescent="0.15">
      <c r="A24" s="172">
        <f t="shared" si="0"/>
        <v>0</v>
      </c>
      <c r="B24" s="121"/>
      <c r="C24" s="326">
        <f t="shared" si="1"/>
        <v>14</v>
      </c>
      <c r="D24" s="20"/>
      <c r="E24" s="12"/>
      <c r="F24" s="13"/>
      <c r="G24" s="10"/>
      <c r="H24" s="1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6"/>
      <c r="AK24" s="17"/>
      <c r="AL24" s="18"/>
      <c r="AM24" s="19"/>
      <c r="AN24" s="17"/>
      <c r="AO24" s="18"/>
      <c r="AP24" s="19"/>
      <c r="AQ24" s="17"/>
      <c r="AR24" s="18"/>
      <c r="AS24" s="19"/>
      <c r="AT24" s="17"/>
      <c r="AU24" s="18"/>
      <c r="AV24" s="19"/>
      <c r="AW24" s="17"/>
      <c r="AX24" s="18"/>
      <c r="AY24" s="19"/>
      <c r="AZ24" s="17"/>
      <c r="BA24" s="18"/>
      <c r="BB24" s="19"/>
      <c r="BC24" s="17"/>
      <c r="BD24" s="18"/>
      <c r="BE24" s="19"/>
      <c r="BF24" s="17"/>
      <c r="BG24" s="18"/>
      <c r="BH24" s="19"/>
      <c r="BI24" s="17"/>
      <c r="BJ24" s="18"/>
      <c r="BK24" s="19"/>
      <c r="BL24" s="17"/>
      <c r="BM24" s="18"/>
      <c r="BN24" s="19"/>
      <c r="BO24" s="3"/>
      <c r="BQ24" s="119">
        <f t="shared" si="2"/>
        <v>0</v>
      </c>
    </row>
    <row r="25" spans="1:69" ht="18" customHeight="1" x14ac:dyDescent="0.15">
      <c r="A25" s="172">
        <f t="shared" si="0"/>
        <v>0</v>
      </c>
      <c r="B25" s="121"/>
      <c r="C25" s="326">
        <f t="shared" si="1"/>
        <v>15</v>
      </c>
      <c r="D25" s="20"/>
      <c r="E25" s="12"/>
      <c r="F25" s="13"/>
      <c r="G25" s="10"/>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6"/>
      <c r="AK25" s="17"/>
      <c r="AL25" s="18"/>
      <c r="AM25" s="19"/>
      <c r="AN25" s="17"/>
      <c r="AO25" s="18"/>
      <c r="AP25" s="19"/>
      <c r="AQ25" s="17"/>
      <c r="AR25" s="18"/>
      <c r="AS25" s="19"/>
      <c r="AT25" s="17"/>
      <c r="AU25" s="18"/>
      <c r="AV25" s="19"/>
      <c r="AW25" s="17"/>
      <c r="AX25" s="18"/>
      <c r="AY25" s="19"/>
      <c r="AZ25" s="17"/>
      <c r="BA25" s="18"/>
      <c r="BB25" s="19"/>
      <c r="BC25" s="17"/>
      <c r="BD25" s="18"/>
      <c r="BE25" s="19"/>
      <c r="BF25" s="17"/>
      <c r="BG25" s="18"/>
      <c r="BH25" s="19"/>
      <c r="BI25" s="17"/>
      <c r="BJ25" s="18"/>
      <c r="BK25" s="19"/>
      <c r="BL25" s="17"/>
      <c r="BM25" s="18"/>
      <c r="BN25" s="19"/>
      <c r="BO25" s="3"/>
      <c r="BQ25" s="119">
        <f t="shared" si="2"/>
        <v>0</v>
      </c>
    </row>
    <row r="26" spans="1:69" ht="18" customHeight="1" x14ac:dyDescent="0.15">
      <c r="A26" s="172">
        <f t="shared" si="0"/>
        <v>0</v>
      </c>
      <c r="B26" s="121"/>
      <c r="C26" s="326">
        <f t="shared" si="1"/>
        <v>16</v>
      </c>
      <c r="D26" s="20"/>
      <c r="E26" s="12"/>
      <c r="F26" s="13"/>
      <c r="G26" s="10"/>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6"/>
      <c r="AK26" s="17"/>
      <c r="AL26" s="18"/>
      <c r="AM26" s="19"/>
      <c r="AN26" s="17"/>
      <c r="AO26" s="18"/>
      <c r="AP26" s="19"/>
      <c r="AQ26" s="17"/>
      <c r="AR26" s="18"/>
      <c r="AS26" s="19"/>
      <c r="AT26" s="17"/>
      <c r="AU26" s="18"/>
      <c r="AV26" s="19"/>
      <c r="AW26" s="17"/>
      <c r="AX26" s="18"/>
      <c r="AY26" s="19"/>
      <c r="AZ26" s="17"/>
      <c r="BA26" s="18"/>
      <c r="BB26" s="19"/>
      <c r="BC26" s="17"/>
      <c r="BD26" s="18"/>
      <c r="BE26" s="19"/>
      <c r="BF26" s="17"/>
      <c r="BG26" s="18"/>
      <c r="BH26" s="19"/>
      <c r="BI26" s="17"/>
      <c r="BJ26" s="18"/>
      <c r="BK26" s="19"/>
      <c r="BL26" s="17"/>
      <c r="BM26" s="18"/>
      <c r="BN26" s="19"/>
      <c r="BO26" s="3"/>
      <c r="BQ26" s="119">
        <f t="shared" si="2"/>
        <v>0</v>
      </c>
    </row>
    <row r="27" spans="1:69" ht="18" customHeight="1" x14ac:dyDescent="0.15">
      <c r="A27" s="172">
        <f t="shared" si="0"/>
        <v>0</v>
      </c>
      <c r="B27" s="121"/>
      <c r="C27" s="326">
        <f t="shared" si="1"/>
        <v>17</v>
      </c>
      <c r="D27" s="20"/>
      <c r="E27" s="12"/>
      <c r="F27" s="13"/>
      <c r="G27" s="10"/>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6"/>
      <c r="AK27" s="17"/>
      <c r="AL27" s="18"/>
      <c r="AM27" s="19"/>
      <c r="AN27" s="17"/>
      <c r="AO27" s="18"/>
      <c r="AP27" s="19"/>
      <c r="AQ27" s="17"/>
      <c r="AR27" s="18"/>
      <c r="AS27" s="19"/>
      <c r="AT27" s="17"/>
      <c r="AU27" s="18"/>
      <c r="AV27" s="19"/>
      <c r="AW27" s="17"/>
      <c r="AX27" s="18"/>
      <c r="AY27" s="19"/>
      <c r="AZ27" s="17"/>
      <c r="BA27" s="18"/>
      <c r="BB27" s="19"/>
      <c r="BC27" s="17"/>
      <c r="BD27" s="18"/>
      <c r="BE27" s="19"/>
      <c r="BF27" s="17"/>
      <c r="BG27" s="18"/>
      <c r="BH27" s="19"/>
      <c r="BI27" s="17"/>
      <c r="BJ27" s="18"/>
      <c r="BK27" s="19"/>
      <c r="BL27" s="17"/>
      <c r="BM27" s="18"/>
      <c r="BN27" s="19"/>
      <c r="BO27" s="3"/>
      <c r="BQ27" s="119">
        <f t="shared" si="2"/>
        <v>0</v>
      </c>
    </row>
    <row r="28" spans="1:69" ht="18" customHeight="1" x14ac:dyDescent="0.15">
      <c r="A28" s="172">
        <f t="shared" si="0"/>
        <v>0</v>
      </c>
      <c r="B28" s="121"/>
      <c r="C28" s="326">
        <f t="shared" si="1"/>
        <v>18</v>
      </c>
      <c r="D28" s="20"/>
      <c r="E28" s="12"/>
      <c r="F28" s="13"/>
      <c r="G28" s="10"/>
      <c r="H28" s="14"/>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6"/>
      <c r="AK28" s="17"/>
      <c r="AL28" s="18"/>
      <c r="AM28" s="19"/>
      <c r="AN28" s="17"/>
      <c r="AO28" s="18"/>
      <c r="AP28" s="19"/>
      <c r="AQ28" s="17"/>
      <c r="AR28" s="18"/>
      <c r="AS28" s="19"/>
      <c r="AT28" s="17"/>
      <c r="AU28" s="18"/>
      <c r="AV28" s="19"/>
      <c r="AW28" s="17"/>
      <c r="AX28" s="18"/>
      <c r="AY28" s="19"/>
      <c r="AZ28" s="17"/>
      <c r="BA28" s="18"/>
      <c r="BB28" s="19"/>
      <c r="BC28" s="17"/>
      <c r="BD28" s="18"/>
      <c r="BE28" s="19"/>
      <c r="BF28" s="17"/>
      <c r="BG28" s="18"/>
      <c r="BH28" s="19"/>
      <c r="BI28" s="17"/>
      <c r="BJ28" s="18"/>
      <c r="BK28" s="19"/>
      <c r="BL28" s="17"/>
      <c r="BM28" s="18"/>
      <c r="BN28" s="19"/>
      <c r="BO28" s="3"/>
      <c r="BQ28" s="119">
        <f t="shared" si="2"/>
        <v>0</v>
      </c>
    </row>
    <row r="29" spans="1:69" ht="18" customHeight="1" x14ac:dyDescent="0.15">
      <c r="A29" s="172">
        <f t="shared" si="0"/>
        <v>0</v>
      </c>
      <c r="B29" s="121"/>
      <c r="C29" s="326">
        <f t="shared" si="1"/>
        <v>19</v>
      </c>
      <c r="D29" s="20"/>
      <c r="E29" s="12"/>
      <c r="F29" s="13"/>
      <c r="G29" s="10"/>
      <c r="H29" s="14"/>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6"/>
      <c r="AK29" s="17"/>
      <c r="AL29" s="18"/>
      <c r="AM29" s="19"/>
      <c r="AN29" s="17"/>
      <c r="AO29" s="18"/>
      <c r="AP29" s="19"/>
      <c r="AQ29" s="17"/>
      <c r="AR29" s="18"/>
      <c r="AS29" s="19"/>
      <c r="AT29" s="17"/>
      <c r="AU29" s="18"/>
      <c r="AV29" s="19"/>
      <c r="AW29" s="17"/>
      <c r="AX29" s="18"/>
      <c r="AY29" s="19"/>
      <c r="AZ29" s="17"/>
      <c r="BA29" s="18"/>
      <c r="BB29" s="19"/>
      <c r="BC29" s="17"/>
      <c r="BD29" s="18"/>
      <c r="BE29" s="19"/>
      <c r="BF29" s="17"/>
      <c r="BG29" s="18"/>
      <c r="BH29" s="19"/>
      <c r="BI29" s="17"/>
      <c r="BJ29" s="18"/>
      <c r="BK29" s="19"/>
      <c r="BL29" s="17"/>
      <c r="BM29" s="18"/>
      <c r="BN29" s="19"/>
      <c r="BO29" s="3"/>
      <c r="BQ29" s="119">
        <f t="shared" si="2"/>
        <v>0</v>
      </c>
    </row>
    <row r="30" spans="1:69" ht="18" customHeight="1" x14ac:dyDescent="0.15">
      <c r="A30" s="172">
        <f t="shared" si="0"/>
        <v>0</v>
      </c>
      <c r="B30" s="121"/>
      <c r="C30" s="326">
        <f t="shared" si="1"/>
        <v>20</v>
      </c>
      <c r="D30" s="20"/>
      <c r="E30" s="12"/>
      <c r="F30" s="13"/>
      <c r="G30" s="10"/>
      <c r="H30" s="14"/>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6"/>
      <c r="AK30" s="17"/>
      <c r="AL30" s="18"/>
      <c r="AM30" s="19"/>
      <c r="AN30" s="17"/>
      <c r="AO30" s="18"/>
      <c r="AP30" s="19"/>
      <c r="AQ30" s="17"/>
      <c r="AR30" s="18"/>
      <c r="AS30" s="19"/>
      <c r="AT30" s="17"/>
      <c r="AU30" s="18"/>
      <c r="AV30" s="19"/>
      <c r="AW30" s="17"/>
      <c r="AX30" s="18"/>
      <c r="AY30" s="19"/>
      <c r="AZ30" s="17"/>
      <c r="BA30" s="18"/>
      <c r="BB30" s="19"/>
      <c r="BC30" s="17"/>
      <c r="BD30" s="18"/>
      <c r="BE30" s="19"/>
      <c r="BF30" s="17"/>
      <c r="BG30" s="18"/>
      <c r="BH30" s="19"/>
      <c r="BI30" s="17"/>
      <c r="BJ30" s="18"/>
      <c r="BK30" s="19"/>
      <c r="BL30" s="17"/>
      <c r="BM30" s="18"/>
      <c r="BN30" s="19"/>
      <c r="BO30" s="3"/>
      <c r="BQ30" s="119">
        <f t="shared" si="2"/>
        <v>0</v>
      </c>
    </row>
    <row r="31" spans="1:69" ht="18" customHeight="1" x14ac:dyDescent="0.15">
      <c r="A31" s="172">
        <f t="shared" si="0"/>
        <v>0</v>
      </c>
      <c r="B31" s="121"/>
      <c r="C31" s="326">
        <f t="shared" si="1"/>
        <v>21</v>
      </c>
      <c r="D31" s="20"/>
      <c r="E31" s="12"/>
      <c r="F31" s="13"/>
      <c r="G31" s="10"/>
      <c r="H31" s="14"/>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6"/>
      <c r="AK31" s="17"/>
      <c r="AL31" s="18"/>
      <c r="AM31" s="19"/>
      <c r="AN31" s="17"/>
      <c r="AO31" s="18"/>
      <c r="AP31" s="19"/>
      <c r="AQ31" s="17"/>
      <c r="AR31" s="18"/>
      <c r="AS31" s="19"/>
      <c r="AT31" s="17"/>
      <c r="AU31" s="18"/>
      <c r="AV31" s="19"/>
      <c r="AW31" s="17"/>
      <c r="AX31" s="18"/>
      <c r="AY31" s="19"/>
      <c r="AZ31" s="17"/>
      <c r="BA31" s="18"/>
      <c r="BB31" s="19"/>
      <c r="BC31" s="17"/>
      <c r="BD31" s="18"/>
      <c r="BE31" s="19"/>
      <c r="BF31" s="17"/>
      <c r="BG31" s="18"/>
      <c r="BH31" s="19"/>
      <c r="BI31" s="17"/>
      <c r="BJ31" s="18"/>
      <c r="BK31" s="19"/>
      <c r="BL31" s="17"/>
      <c r="BM31" s="18"/>
      <c r="BN31" s="19"/>
      <c r="BO31" s="3"/>
      <c r="BQ31" s="119">
        <f t="shared" si="2"/>
        <v>0</v>
      </c>
    </row>
    <row r="32" spans="1:69" ht="18" customHeight="1" x14ac:dyDescent="0.15">
      <c r="A32" s="172">
        <f t="shared" si="0"/>
        <v>0</v>
      </c>
      <c r="B32" s="121"/>
      <c r="C32" s="326">
        <f t="shared" si="1"/>
        <v>22</v>
      </c>
      <c r="D32" s="20"/>
      <c r="E32" s="12"/>
      <c r="F32" s="13"/>
      <c r="G32" s="10"/>
      <c r="H32" s="14"/>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6"/>
      <c r="AK32" s="17"/>
      <c r="AL32" s="18"/>
      <c r="AM32" s="19"/>
      <c r="AN32" s="17"/>
      <c r="AO32" s="18"/>
      <c r="AP32" s="19"/>
      <c r="AQ32" s="17"/>
      <c r="AR32" s="18"/>
      <c r="AS32" s="19"/>
      <c r="AT32" s="17"/>
      <c r="AU32" s="18"/>
      <c r="AV32" s="19"/>
      <c r="AW32" s="17"/>
      <c r="AX32" s="18"/>
      <c r="AY32" s="19"/>
      <c r="AZ32" s="17"/>
      <c r="BA32" s="18"/>
      <c r="BB32" s="19"/>
      <c r="BC32" s="17"/>
      <c r="BD32" s="18"/>
      <c r="BE32" s="19"/>
      <c r="BF32" s="17"/>
      <c r="BG32" s="18"/>
      <c r="BH32" s="19"/>
      <c r="BI32" s="17"/>
      <c r="BJ32" s="18"/>
      <c r="BK32" s="19"/>
      <c r="BL32" s="17"/>
      <c r="BM32" s="18"/>
      <c r="BN32" s="19"/>
      <c r="BO32" s="3"/>
      <c r="BQ32" s="119">
        <f t="shared" si="2"/>
        <v>0</v>
      </c>
    </row>
    <row r="33" spans="1:69" ht="18" customHeight="1" x14ac:dyDescent="0.15">
      <c r="A33" s="172">
        <f t="shared" si="0"/>
        <v>0</v>
      </c>
      <c r="B33" s="121"/>
      <c r="C33" s="327">
        <f t="shared" si="1"/>
        <v>23</v>
      </c>
      <c r="D33" s="20"/>
      <c r="E33" s="12"/>
      <c r="F33" s="13"/>
      <c r="G33" s="10"/>
      <c r="H33" s="14"/>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6"/>
      <c r="AK33" s="17"/>
      <c r="AL33" s="18"/>
      <c r="AM33" s="19"/>
      <c r="AN33" s="17"/>
      <c r="AO33" s="18"/>
      <c r="AP33" s="19"/>
      <c r="AQ33" s="17"/>
      <c r="AR33" s="18"/>
      <c r="AS33" s="19"/>
      <c r="AT33" s="17"/>
      <c r="AU33" s="18"/>
      <c r="AV33" s="19"/>
      <c r="AW33" s="17"/>
      <c r="AX33" s="18"/>
      <c r="AY33" s="19"/>
      <c r="AZ33" s="17"/>
      <c r="BA33" s="18"/>
      <c r="BB33" s="19"/>
      <c r="BC33" s="17"/>
      <c r="BD33" s="18"/>
      <c r="BE33" s="19"/>
      <c r="BF33" s="17"/>
      <c r="BG33" s="18"/>
      <c r="BH33" s="19"/>
      <c r="BI33" s="17"/>
      <c r="BJ33" s="18"/>
      <c r="BK33" s="19"/>
      <c r="BL33" s="17"/>
      <c r="BM33" s="18"/>
      <c r="BN33" s="19"/>
      <c r="BO33" s="3"/>
      <c r="BQ33" s="119">
        <f t="shared" si="2"/>
        <v>0</v>
      </c>
    </row>
    <row r="34" spans="1:69" ht="18" customHeight="1" x14ac:dyDescent="0.15">
      <c r="A34" s="172">
        <f t="shared" si="0"/>
        <v>0</v>
      </c>
      <c r="B34" s="121"/>
      <c r="C34" s="327">
        <f t="shared" si="1"/>
        <v>24</v>
      </c>
      <c r="D34" s="20"/>
      <c r="E34" s="12"/>
      <c r="F34" s="13"/>
      <c r="G34" s="10"/>
      <c r="H34" s="1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6"/>
      <c r="AK34" s="17"/>
      <c r="AL34" s="18"/>
      <c r="AM34" s="19"/>
      <c r="AN34" s="17"/>
      <c r="AO34" s="18"/>
      <c r="AP34" s="19"/>
      <c r="AQ34" s="17"/>
      <c r="AR34" s="18"/>
      <c r="AS34" s="19"/>
      <c r="AT34" s="17"/>
      <c r="AU34" s="18"/>
      <c r="AV34" s="19"/>
      <c r="AW34" s="17"/>
      <c r="AX34" s="18"/>
      <c r="AY34" s="19"/>
      <c r="AZ34" s="17"/>
      <c r="BA34" s="18"/>
      <c r="BB34" s="19"/>
      <c r="BC34" s="17"/>
      <c r="BD34" s="18"/>
      <c r="BE34" s="19"/>
      <c r="BF34" s="17"/>
      <c r="BG34" s="18"/>
      <c r="BH34" s="19"/>
      <c r="BI34" s="17"/>
      <c r="BJ34" s="18"/>
      <c r="BK34" s="19"/>
      <c r="BL34" s="17"/>
      <c r="BM34" s="18"/>
      <c r="BN34" s="19"/>
      <c r="BO34" s="3"/>
      <c r="BQ34" s="119">
        <f t="shared" si="2"/>
        <v>0</v>
      </c>
    </row>
    <row r="35" spans="1:69" ht="18" customHeight="1" x14ac:dyDescent="0.15">
      <c r="A35" s="172">
        <f t="shared" si="0"/>
        <v>0</v>
      </c>
      <c r="B35" s="121"/>
      <c r="C35" s="327">
        <f t="shared" si="1"/>
        <v>25</v>
      </c>
      <c r="D35" s="20"/>
      <c r="E35" s="12"/>
      <c r="F35" s="13"/>
      <c r="G35" s="10"/>
      <c r="H35" s="14"/>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6"/>
      <c r="AK35" s="17"/>
      <c r="AL35" s="18"/>
      <c r="AM35" s="19"/>
      <c r="AN35" s="17"/>
      <c r="AO35" s="18"/>
      <c r="AP35" s="19"/>
      <c r="AQ35" s="17"/>
      <c r="AR35" s="18"/>
      <c r="AS35" s="19"/>
      <c r="AT35" s="17"/>
      <c r="AU35" s="18"/>
      <c r="AV35" s="19"/>
      <c r="AW35" s="17"/>
      <c r="AX35" s="18"/>
      <c r="AY35" s="19"/>
      <c r="AZ35" s="17"/>
      <c r="BA35" s="18"/>
      <c r="BB35" s="19"/>
      <c r="BC35" s="17"/>
      <c r="BD35" s="18"/>
      <c r="BE35" s="19"/>
      <c r="BF35" s="17"/>
      <c r="BG35" s="18"/>
      <c r="BH35" s="19"/>
      <c r="BI35" s="17"/>
      <c r="BJ35" s="18"/>
      <c r="BK35" s="19"/>
      <c r="BL35" s="17"/>
      <c r="BM35" s="18"/>
      <c r="BN35" s="19"/>
      <c r="BO35" s="3"/>
      <c r="BQ35" s="119">
        <f t="shared" si="2"/>
        <v>0</v>
      </c>
    </row>
    <row r="36" spans="1:69" ht="18" customHeight="1" x14ac:dyDescent="0.15">
      <c r="A36" s="172">
        <f t="shared" si="0"/>
        <v>0</v>
      </c>
      <c r="B36" s="121"/>
      <c r="C36" s="327">
        <f t="shared" si="1"/>
        <v>26</v>
      </c>
      <c r="D36" s="20"/>
      <c r="E36" s="12"/>
      <c r="F36" s="13"/>
      <c r="G36" s="10"/>
      <c r="H36" s="14"/>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6"/>
      <c r="AK36" s="17"/>
      <c r="AL36" s="18"/>
      <c r="AM36" s="19"/>
      <c r="AN36" s="17"/>
      <c r="AO36" s="18"/>
      <c r="AP36" s="19"/>
      <c r="AQ36" s="17"/>
      <c r="AR36" s="18"/>
      <c r="AS36" s="19"/>
      <c r="AT36" s="17"/>
      <c r="AU36" s="18"/>
      <c r="AV36" s="19"/>
      <c r="AW36" s="17"/>
      <c r="AX36" s="18"/>
      <c r="AY36" s="19"/>
      <c r="AZ36" s="17"/>
      <c r="BA36" s="18"/>
      <c r="BB36" s="19"/>
      <c r="BC36" s="17"/>
      <c r="BD36" s="18"/>
      <c r="BE36" s="19"/>
      <c r="BF36" s="17"/>
      <c r="BG36" s="18"/>
      <c r="BH36" s="19"/>
      <c r="BI36" s="17"/>
      <c r="BJ36" s="18"/>
      <c r="BK36" s="19"/>
      <c r="BL36" s="17"/>
      <c r="BM36" s="18"/>
      <c r="BN36" s="19"/>
      <c r="BO36" s="3"/>
      <c r="BQ36" s="119">
        <f t="shared" si="2"/>
        <v>0</v>
      </c>
    </row>
    <row r="37" spans="1:69" ht="18" customHeight="1" x14ac:dyDescent="0.15">
      <c r="A37" s="172">
        <f t="shared" si="0"/>
        <v>0</v>
      </c>
      <c r="B37" s="121"/>
      <c r="C37" s="327">
        <f t="shared" si="1"/>
        <v>27</v>
      </c>
      <c r="D37" s="20"/>
      <c r="E37" s="12"/>
      <c r="F37" s="13"/>
      <c r="G37" s="10"/>
      <c r="H37" s="14"/>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6"/>
      <c r="AK37" s="17"/>
      <c r="AL37" s="18"/>
      <c r="AM37" s="19"/>
      <c r="AN37" s="17"/>
      <c r="AO37" s="18"/>
      <c r="AP37" s="19"/>
      <c r="AQ37" s="17"/>
      <c r="AR37" s="18"/>
      <c r="AS37" s="19"/>
      <c r="AT37" s="17"/>
      <c r="AU37" s="18"/>
      <c r="AV37" s="19"/>
      <c r="AW37" s="17"/>
      <c r="AX37" s="18"/>
      <c r="AY37" s="19"/>
      <c r="AZ37" s="17"/>
      <c r="BA37" s="18"/>
      <c r="BB37" s="19"/>
      <c r="BC37" s="17"/>
      <c r="BD37" s="18"/>
      <c r="BE37" s="19"/>
      <c r="BF37" s="17"/>
      <c r="BG37" s="18"/>
      <c r="BH37" s="19"/>
      <c r="BI37" s="17"/>
      <c r="BJ37" s="18"/>
      <c r="BK37" s="19"/>
      <c r="BL37" s="17"/>
      <c r="BM37" s="18"/>
      <c r="BN37" s="19"/>
      <c r="BO37" s="3"/>
      <c r="BQ37" s="119">
        <f t="shared" si="2"/>
        <v>0</v>
      </c>
    </row>
    <row r="38" spans="1:69" ht="18" customHeight="1" x14ac:dyDescent="0.15">
      <c r="A38" s="172">
        <f t="shared" si="0"/>
        <v>0</v>
      </c>
      <c r="B38" s="121"/>
      <c r="C38" s="327">
        <f t="shared" si="1"/>
        <v>28</v>
      </c>
      <c r="D38" s="20"/>
      <c r="E38" s="12"/>
      <c r="F38" s="13"/>
      <c r="G38" s="10"/>
      <c r="H38" s="14"/>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6"/>
      <c r="AK38" s="17"/>
      <c r="AL38" s="18"/>
      <c r="AM38" s="19"/>
      <c r="AN38" s="17"/>
      <c r="AO38" s="18"/>
      <c r="AP38" s="19"/>
      <c r="AQ38" s="17"/>
      <c r="AR38" s="18"/>
      <c r="AS38" s="19"/>
      <c r="AT38" s="17"/>
      <c r="AU38" s="18"/>
      <c r="AV38" s="19"/>
      <c r="AW38" s="17"/>
      <c r="AX38" s="18"/>
      <c r="AY38" s="19"/>
      <c r="AZ38" s="17"/>
      <c r="BA38" s="18"/>
      <c r="BB38" s="19"/>
      <c r="BC38" s="17"/>
      <c r="BD38" s="18"/>
      <c r="BE38" s="19"/>
      <c r="BF38" s="17"/>
      <c r="BG38" s="18"/>
      <c r="BH38" s="19"/>
      <c r="BI38" s="17"/>
      <c r="BJ38" s="18"/>
      <c r="BK38" s="19"/>
      <c r="BL38" s="17"/>
      <c r="BM38" s="18"/>
      <c r="BN38" s="19"/>
      <c r="BO38" s="3"/>
      <c r="BQ38" s="119">
        <f t="shared" si="2"/>
        <v>0</v>
      </c>
    </row>
    <row r="39" spans="1:69" ht="18" customHeight="1" x14ac:dyDescent="0.15">
      <c r="A39" s="172">
        <f t="shared" si="0"/>
        <v>0</v>
      </c>
      <c r="B39" s="121"/>
      <c r="C39" s="327">
        <f t="shared" si="1"/>
        <v>29</v>
      </c>
      <c r="D39" s="20"/>
      <c r="E39" s="12"/>
      <c r="F39" s="13"/>
      <c r="G39" s="10"/>
      <c r="H39" s="14"/>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6"/>
      <c r="AK39" s="17"/>
      <c r="AL39" s="18"/>
      <c r="AM39" s="19"/>
      <c r="AN39" s="17"/>
      <c r="AO39" s="18"/>
      <c r="AP39" s="19"/>
      <c r="AQ39" s="17"/>
      <c r="AR39" s="18"/>
      <c r="AS39" s="19"/>
      <c r="AT39" s="17"/>
      <c r="AU39" s="18"/>
      <c r="AV39" s="19"/>
      <c r="AW39" s="17"/>
      <c r="AX39" s="18"/>
      <c r="AY39" s="19"/>
      <c r="AZ39" s="17"/>
      <c r="BA39" s="18"/>
      <c r="BB39" s="19"/>
      <c r="BC39" s="17"/>
      <c r="BD39" s="18"/>
      <c r="BE39" s="19"/>
      <c r="BF39" s="17"/>
      <c r="BG39" s="18"/>
      <c r="BH39" s="19"/>
      <c r="BI39" s="17"/>
      <c r="BJ39" s="18"/>
      <c r="BK39" s="19"/>
      <c r="BL39" s="17"/>
      <c r="BM39" s="18"/>
      <c r="BN39" s="19"/>
      <c r="BO39" s="3"/>
      <c r="BQ39" s="119">
        <f t="shared" si="2"/>
        <v>0</v>
      </c>
    </row>
    <row r="40" spans="1:69" ht="18" customHeight="1" x14ac:dyDescent="0.15">
      <c r="A40" s="172">
        <f t="shared" si="0"/>
        <v>0</v>
      </c>
      <c r="B40" s="121"/>
      <c r="C40" s="327">
        <f t="shared" si="1"/>
        <v>30</v>
      </c>
      <c r="D40" s="20"/>
      <c r="E40" s="12"/>
      <c r="F40" s="13"/>
      <c r="G40" s="10"/>
      <c r="H40" s="14"/>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6"/>
      <c r="AK40" s="17"/>
      <c r="AL40" s="18"/>
      <c r="AM40" s="19"/>
      <c r="AN40" s="17"/>
      <c r="AO40" s="18"/>
      <c r="AP40" s="19"/>
      <c r="AQ40" s="17"/>
      <c r="AR40" s="18"/>
      <c r="AS40" s="19"/>
      <c r="AT40" s="17"/>
      <c r="AU40" s="18"/>
      <c r="AV40" s="19"/>
      <c r="AW40" s="17"/>
      <c r="AX40" s="18"/>
      <c r="AY40" s="19"/>
      <c r="AZ40" s="17"/>
      <c r="BA40" s="18"/>
      <c r="BB40" s="19"/>
      <c r="BC40" s="17"/>
      <c r="BD40" s="18"/>
      <c r="BE40" s="19"/>
      <c r="BF40" s="17"/>
      <c r="BG40" s="18"/>
      <c r="BH40" s="19"/>
      <c r="BI40" s="17"/>
      <c r="BJ40" s="18"/>
      <c r="BK40" s="19"/>
      <c r="BL40" s="17"/>
      <c r="BM40" s="18"/>
      <c r="BN40" s="19"/>
      <c r="BO40" s="3"/>
      <c r="BQ40" s="119">
        <f t="shared" si="2"/>
        <v>0</v>
      </c>
    </row>
    <row r="41" spans="1:69" ht="18" customHeight="1" x14ac:dyDescent="0.15">
      <c r="A41" s="172">
        <f t="shared" si="0"/>
        <v>0</v>
      </c>
      <c r="B41" s="121"/>
      <c r="C41" s="327">
        <f t="shared" si="1"/>
        <v>31</v>
      </c>
      <c r="D41" s="20"/>
      <c r="E41" s="12"/>
      <c r="F41" s="13"/>
      <c r="G41" s="10"/>
      <c r="H41" s="14"/>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6"/>
      <c r="AK41" s="17"/>
      <c r="AL41" s="18"/>
      <c r="AM41" s="19"/>
      <c r="AN41" s="17"/>
      <c r="AO41" s="18"/>
      <c r="AP41" s="19"/>
      <c r="AQ41" s="17"/>
      <c r="AR41" s="18"/>
      <c r="AS41" s="19"/>
      <c r="AT41" s="17"/>
      <c r="AU41" s="18"/>
      <c r="AV41" s="19"/>
      <c r="AW41" s="17"/>
      <c r="AX41" s="18"/>
      <c r="AY41" s="19"/>
      <c r="AZ41" s="17"/>
      <c r="BA41" s="18"/>
      <c r="BB41" s="19"/>
      <c r="BC41" s="17"/>
      <c r="BD41" s="18"/>
      <c r="BE41" s="19"/>
      <c r="BF41" s="17"/>
      <c r="BG41" s="18"/>
      <c r="BH41" s="19"/>
      <c r="BI41" s="17"/>
      <c r="BJ41" s="18"/>
      <c r="BK41" s="19"/>
      <c r="BL41" s="17"/>
      <c r="BM41" s="18"/>
      <c r="BN41" s="19"/>
      <c r="BO41" s="3"/>
      <c r="BQ41" s="119">
        <f t="shared" si="2"/>
        <v>0</v>
      </c>
    </row>
    <row r="42" spans="1:69" ht="18" customHeight="1" x14ac:dyDescent="0.15">
      <c r="A42" s="172">
        <f t="shared" si="0"/>
        <v>0</v>
      </c>
      <c r="B42" s="121"/>
      <c r="C42" s="327">
        <f t="shared" si="1"/>
        <v>32</v>
      </c>
      <c r="D42" s="20"/>
      <c r="E42" s="12"/>
      <c r="F42" s="13"/>
      <c r="G42" s="10"/>
      <c r="H42" s="14"/>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6"/>
      <c r="AK42" s="17"/>
      <c r="AL42" s="18"/>
      <c r="AM42" s="19"/>
      <c r="AN42" s="17"/>
      <c r="AO42" s="18"/>
      <c r="AP42" s="19"/>
      <c r="AQ42" s="17"/>
      <c r="AR42" s="18"/>
      <c r="AS42" s="19"/>
      <c r="AT42" s="17"/>
      <c r="AU42" s="18"/>
      <c r="AV42" s="19"/>
      <c r="AW42" s="17"/>
      <c r="AX42" s="18"/>
      <c r="AY42" s="19"/>
      <c r="AZ42" s="17"/>
      <c r="BA42" s="18"/>
      <c r="BB42" s="19"/>
      <c r="BC42" s="17"/>
      <c r="BD42" s="18"/>
      <c r="BE42" s="19"/>
      <c r="BF42" s="17"/>
      <c r="BG42" s="18"/>
      <c r="BH42" s="19"/>
      <c r="BI42" s="17"/>
      <c r="BJ42" s="18"/>
      <c r="BK42" s="19"/>
      <c r="BL42" s="17"/>
      <c r="BM42" s="18"/>
      <c r="BN42" s="19"/>
      <c r="BO42" s="3"/>
      <c r="BQ42" s="119">
        <f t="shared" si="2"/>
        <v>0</v>
      </c>
    </row>
    <row r="43" spans="1:69" ht="18" customHeight="1" x14ac:dyDescent="0.15">
      <c r="A43" s="172">
        <f t="shared" ref="A43:A74" si="3">IFERROR(IF(AND(OR($C43=1,AND($C43&gt;1,$BQ43&gt;0)), TRIM($D43)=""),1001,0),3)</f>
        <v>0</v>
      </c>
      <c r="B43" s="121"/>
      <c r="C43" s="327">
        <f t="shared" si="1"/>
        <v>33</v>
      </c>
      <c r="D43" s="20"/>
      <c r="E43" s="12"/>
      <c r="F43" s="13"/>
      <c r="G43" s="10"/>
      <c r="H43" s="14"/>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6"/>
      <c r="AK43" s="17"/>
      <c r="AL43" s="18"/>
      <c r="AM43" s="19"/>
      <c r="AN43" s="17"/>
      <c r="AO43" s="18"/>
      <c r="AP43" s="19"/>
      <c r="AQ43" s="17"/>
      <c r="AR43" s="18"/>
      <c r="AS43" s="19"/>
      <c r="AT43" s="17"/>
      <c r="AU43" s="18"/>
      <c r="AV43" s="19"/>
      <c r="AW43" s="17"/>
      <c r="AX43" s="18"/>
      <c r="AY43" s="19"/>
      <c r="AZ43" s="17"/>
      <c r="BA43" s="18"/>
      <c r="BB43" s="19"/>
      <c r="BC43" s="17"/>
      <c r="BD43" s="18"/>
      <c r="BE43" s="19"/>
      <c r="BF43" s="17"/>
      <c r="BG43" s="18"/>
      <c r="BH43" s="19"/>
      <c r="BI43" s="17"/>
      <c r="BJ43" s="18"/>
      <c r="BK43" s="19"/>
      <c r="BL43" s="17"/>
      <c r="BM43" s="18"/>
      <c r="BN43" s="19"/>
      <c r="BO43" s="3"/>
      <c r="BQ43" s="119">
        <f t="shared" si="2"/>
        <v>0</v>
      </c>
    </row>
    <row r="44" spans="1:69" ht="18" customHeight="1" x14ac:dyDescent="0.15">
      <c r="A44" s="172">
        <f t="shared" si="3"/>
        <v>0</v>
      </c>
      <c r="B44" s="121"/>
      <c r="C44" s="327">
        <f t="shared" si="1"/>
        <v>34</v>
      </c>
      <c r="D44" s="20"/>
      <c r="E44" s="12"/>
      <c r="F44" s="13"/>
      <c r="G44" s="10"/>
      <c r="H44" s="14"/>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6"/>
      <c r="AK44" s="17"/>
      <c r="AL44" s="18"/>
      <c r="AM44" s="19"/>
      <c r="AN44" s="17"/>
      <c r="AO44" s="18"/>
      <c r="AP44" s="19"/>
      <c r="AQ44" s="17"/>
      <c r="AR44" s="18"/>
      <c r="AS44" s="19"/>
      <c r="AT44" s="17"/>
      <c r="AU44" s="18"/>
      <c r="AV44" s="19"/>
      <c r="AW44" s="17"/>
      <c r="AX44" s="18"/>
      <c r="AY44" s="19"/>
      <c r="AZ44" s="17"/>
      <c r="BA44" s="18"/>
      <c r="BB44" s="19"/>
      <c r="BC44" s="17"/>
      <c r="BD44" s="18"/>
      <c r="BE44" s="19"/>
      <c r="BF44" s="17"/>
      <c r="BG44" s="18"/>
      <c r="BH44" s="19"/>
      <c r="BI44" s="17"/>
      <c r="BJ44" s="18"/>
      <c r="BK44" s="19"/>
      <c r="BL44" s="17"/>
      <c r="BM44" s="18"/>
      <c r="BN44" s="19"/>
      <c r="BO44" s="3"/>
      <c r="BQ44" s="119">
        <f t="shared" si="2"/>
        <v>0</v>
      </c>
    </row>
    <row r="45" spans="1:69" ht="18" customHeight="1" x14ac:dyDescent="0.15">
      <c r="A45" s="172">
        <f t="shared" si="3"/>
        <v>0</v>
      </c>
      <c r="B45" s="121"/>
      <c r="C45" s="327">
        <f t="shared" si="1"/>
        <v>35</v>
      </c>
      <c r="D45" s="20"/>
      <c r="E45" s="12"/>
      <c r="F45" s="13"/>
      <c r="G45" s="10"/>
      <c r="H45" s="14"/>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6"/>
      <c r="AK45" s="17"/>
      <c r="AL45" s="18"/>
      <c r="AM45" s="19"/>
      <c r="AN45" s="17"/>
      <c r="AO45" s="18"/>
      <c r="AP45" s="19"/>
      <c r="AQ45" s="17"/>
      <c r="AR45" s="18"/>
      <c r="AS45" s="19"/>
      <c r="AT45" s="17"/>
      <c r="AU45" s="18"/>
      <c r="AV45" s="19"/>
      <c r="AW45" s="17"/>
      <c r="AX45" s="18"/>
      <c r="AY45" s="19"/>
      <c r="AZ45" s="17"/>
      <c r="BA45" s="18"/>
      <c r="BB45" s="19"/>
      <c r="BC45" s="17"/>
      <c r="BD45" s="18"/>
      <c r="BE45" s="19"/>
      <c r="BF45" s="17"/>
      <c r="BG45" s="18"/>
      <c r="BH45" s="19"/>
      <c r="BI45" s="17"/>
      <c r="BJ45" s="18"/>
      <c r="BK45" s="19"/>
      <c r="BL45" s="17"/>
      <c r="BM45" s="18"/>
      <c r="BN45" s="19"/>
      <c r="BO45" s="3"/>
      <c r="BQ45" s="119">
        <f t="shared" si="2"/>
        <v>0</v>
      </c>
    </row>
    <row r="46" spans="1:69" ht="18" customHeight="1" x14ac:dyDescent="0.15">
      <c r="A46" s="172">
        <f t="shared" si="3"/>
        <v>0</v>
      </c>
      <c r="B46" s="121"/>
      <c r="C46" s="327">
        <f t="shared" si="1"/>
        <v>36</v>
      </c>
      <c r="D46" s="20"/>
      <c r="E46" s="12"/>
      <c r="F46" s="13"/>
      <c r="G46" s="10"/>
      <c r="H46" s="14"/>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6"/>
      <c r="AK46" s="17"/>
      <c r="AL46" s="18"/>
      <c r="AM46" s="19"/>
      <c r="AN46" s="17"/>
      <c r="AO46" s="18"/>
      <c r="AP46" s="19"/>
      <c r="AQ46" s="17"/>
      <c r="AR46" s="18"/>
      <c r="AS46" s="19"/>
      <c r="AT46" s="17"/>
      <c r="AU46" s="18"/>
      <c r="AV46" s="19"/>
      <c r="AW46" s="17"/>
      <c r="AX46" s="18"/>
      <c r="AY46" s="19"/>
      <c r="AZ46" s="17"/>
      <c r="BA46" s="18"/>
      <c r="BB46" s="19"/>
      <c r="BC46" s="17"/>
      <c r="BD46" s="18"/>
      <c r="BE46" s="19"/>
      <c r="BF46" s="17"/>
      <c r="BG46" s="18"/>
      <c r="BH46" s="19"/>
      <c r="BI46" s="17"/>
      <c r="BJ46" s="18"/>
      <c r="BK46" s="19"/>
      <c r="BL46" s="17"/>
      <c r="BM46" s="18"/>
      <c r="BN46" s="19"/>
      <c r="BO46" s="3"/>
      <c r="BQ46" s="119">
        <f t="shared" si="2"/>
        <v>0</v>
      </c>
    </row>
    <row r="47" spans="1:69" ht="18" customHeight="1" x14ac:dyDescent="0.15">
      <c r="A47" s="172">
        <f t="shared" si="3"/>
        <v>0</v>
      </c>
      <c r="B47" s="121"/>
      <c r="C47" s="327">
        <f t="shared" si="1"/>
        <v>37</v>
      </c>
      <c r="D47" s="20"/>
      <c r="E47" s="12"/>
      <c r="F47" s="13"/>
      <c r="G47" s="10"/>
      <c r="H47" s="14"/>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6"/>
      <c r="AK47" s="17"/>
      <c r="AL47" s="18"/>
      <c r="AM47" s="19"/>
      <c r="AN47" s="17"/>
      <c r="AO47" s="18"/>
      <c r="AP47" s="19"/>
      <c r="AQ47" s="17"/>
      <c r="AR47" s="18"/>
      <c r="AS47" s="19"/>
      <c r="AT47" s="17"/>
      <c r="AU47" s="18"/>
      <c r="AV47" s="19"/>
      <c r="AW47" s="17"/>
      <c r="AX47" s="18"/>
      <c r="AY47" s="19"/>
      <c r="AZ47" s="17"/>
      <c r="BA47" s="18"/>
      <c r="BB47" s="19"/>
      <c r="BC47" s="17"/>
      <c r="BD47" s="18"/>
      <c r="BE47" s="19"/>
      <c r="BF47" s="17"/>
      <c r="BG47" s="18"/>
      <c r="BH47" s="19"/>
      <c r="BI47" s="17"/>
      <c r="BJ47" s="18"/>
      <c r="BK47" s="19"/>
      <c r="BL47" s="17"/>
      <c r="BM47" s="18"/>
      <c r="BN47" s="19"/>
      <c r="BO47" s="3"/>
      <c r="BQ47" s="119">
        <f t="shared" si="2"/>
        <v>0</v>
      </c>
    </row>
    <row r="48" spans="1:69" ht="18" customHeight="1" x14ac:dyDescent="0.15">
      <c r="A48" s="172">
        <f t="shared" si="3"/>
        <v>0</v>
      </c>
      <c r="B48" s="121"/>
      <c r="C48" s="327">
        <f t="shared" si="1"/>
        <v>38</v>
      </c>
      <c r="D48" s="20"/>
      <c r="E48" s="12"/>
      <c r="F48" s="13"/>
      <c r="G48" s="10"/>
      <c r="H48" s="14"/>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6"/>
      <c r="AK48" s="17"/>
      <c r="AL48" s="18"/>
      <c r="AM48" s="19"/>
      <c r="AN48" s="17"/>
      <c r="AO48" s="18"/>
      <c r="AP48" s="19"/>
      <c r="AQ48" s="17"/>
      <c r="AR48" s="18"/>
      <c r="AS48" s="19"/>
      <c r="AT48" s="17"/>
      <c r="AU48" s="18"/>
      <c r="AV48" s="19"/>
      <c r="AW48" s="17"/>
      <c r="AX48" s="18"/>
      <c r="AY48" s="19"/>
      <c r="AZ48" s="17"/>
      <c r="BA48" s="18"/>
      <c r="BB48" s="19"/>
      <c r="BC48" s="17"/>
      <c r="BD48" s="18"/>
      <c r="BE48" s="19"/>
      <c r="BF48" s="17"/>
      <c r="BG48" s="18"/>
      <c r="BH48" s="19"/>
      <c r="BI48" s="17"/>
      <c r="BJ48" s="18"/>
      <c r="BK48" s="19"/>
      <c r="BL48" s="17"/>
      <c r="BM48" s="18"/>
      <c r="BN48" s="19"/>
      <c r="BO48" s="3"/>
      <c r="BQ48" s="119">
        <f t="shared" si="2"/>
        <v>0</v>
      </c>
    </row>
    <row r="49" spans="1:69" ht="18" customHeight="1" x14ac:dyDescent="0.15">
      <c r="A49" s="172">
        <f t="shared" si="3"/>
        <v>0</v>
      </c>
      <c r="B49" s="121"/>
      <c r="C49" s="327">
        <f t="shared" si="1"/>
        <v>39</v>
      </c>
      <c r="D49" s="20"/>
      <c r="E49" s="12"/>
      <c r="F49" s="13"/>
      <c r="G49" s="10"/>
      <c r="H49" s="14"/>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6"/>
      <c r="AK49" s="17"/>
      <c r="AL49" s="18"/>
      <c r="AM49" s="19"/>
      <c r="AN49" s="17"/>
      <c r="AO49" s="18"/>
      <c r="AP49" s="19"/>
      <c r="AQ49" s="17"/>
      <c r="AR49" s="18"/>
      <c r="AS49" s="19"/>
      <c r="AT49" s="17"/>
      <c r="AU49" s="18"/>
      <c r="AV49" s="19"/>
      <c r="AW49" s="17"/>
      <c r="AX49" s="18"/>
      <c r="AY49" s="19"/>
      <c r="AZ49" s="17"/>
      <c r="BA49" s="18"/>
      <c r="BB49" s="19"/>
      <c r="BC49" s="17"/>
      <c r="BD49" s="18"/>
      <c r="BE49" s="19"/>
      <c r="BF49" s="17"/>
      <c r="BG49" s="18"/>
      <c r="BH49" s="19"/>
      <c r="BI49" s="17"/>
      <c r="BJ49" s="18"/>
      <c r="BK49" s="19"/>
      <c r="BL49" s="17"/>
      <c r="BM49" s="18"/>
      <c r="BN49" s="19"/>
      <c r="BO49" s="3"/>
      <c r="BQ49" s="119">
        <f t="shared" si="2"/>
        <v>0</v>
      </c>
    </row>
    <row r="50" spans="1:69" ht="18" customHeight="1" x14ac:dyDescent="0.15">
      <c r="A50" s="172">
        <f t="shared" si="3"/>
        <v>0</v>
      </c>
      <c r="B50" s="121"/>
      <c r="C50" s="327">
        <f t="shared" si="1"/>
        <v>40</v>
      </c>
      <c r="D50" s="20"/>
      <c r="E50" s="12"/>
      <c r="F50" s="13"/>
      <c r="G50" s="10"/>
      <c r="H50" s="14"/>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6"/>
      <c r="AK50" s="17"/>
      <c r="AL50" s="18"/>
      <c r="AM50" s="19"/>
      <c r="AN50" s="17"/>
      <c r="AO50" s="18"/>
      <c r="AP50" s="19"/>
      <c r="AQ50" s="17"/>
      <c r="AR50" s="18"/>
      <c r="AS50" s="19"/>
      <c r="AT50" s="17"/>
      <c r="AU50" s="18"/>
      <c r="AV50" s="19"/>
      <c r="AW50" s="17"/>
      <c r="AX50" s="18"/>
      <c r="AY50" s="19"/>
      <c r="AZ50" s="17"/>
      <c r="BA50" s="18"/>
      <c r="BB50" s="19"/>
      <c r="BC50" s="17"/>
      <c r="BD50" s="18"/>
      <c r="BE50" s="19"/>
      <c r="BF50" s="17"/>
      <c r="BG50" s="18"/>
      <c r="BH50" s="19"/>
      <c r="BI50" s="17"/>
      <c r="BJ50" s="18"/>
      <c r="BK50" s="19"/>
      <c r="BL50" s="17"/>
      <c r="BM50" s="18"/>
      <c r="BN50" s="19"/>
      <c r="BO50" s="3"/>
      <c r="BQ50" s="119">
        <f t="shared" si="2"/>
        <v>0</v>
      </c>
    </row>
    <row r="51" spans="1:69" ht="18" customHeight="1" x14ac:dyDescent="0.15">
      <c r="A51" s="172">
        <f t="shared" si="3"/>
        <v>0</v>
      </c>
      <c r="B51" s="121"/>
      <c r="C51" s="327">
        <f t="shared" si="1"/>
        <v>41</v>
      </c>
      <c r="D51" s="20"/>
      <c r="E51" s="12"/>
      <c r="F51" s="13"/>
      <c r="G51" s="10"/>
      <c r="H51" s="14"/>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6"/>
      <c r="AK51" s="17"/>
      <c r="AL51" s="18"/>
      <c r="AM51" s="19"/>
      <c r="AN51" s="17"/>
      <c r="AO51" s="18"/>
      <c r="AP51" s="19"/>
      <c r="AQ51" s="17"/>
      <c r="AR51" s="18"/>
      <c r="AS51" s="19"/>
      <c r="AT51" s="17"/>
      <c r="AU51" s="18"/>
      <c r="AV51" s="19"/>
      <c r="AW51" s="17"/>
      <c r="AX51" s="18"/>
      <c r="AY51" s="19"/>
      <c r="AZ51" s="17"/>
      <c r="BA51" s="18"/>
      <c r="BB51" s="19"/>
      <c r="BC51" s="17"/>
      <c r="BD51" s="18"/>
      <c r="BE51" s="19"/>
      <c r="BF51" s="17"/>
      <c r="BG51" s="18"/>
      <c r="BH51" s="19"/>
      <c r="BI51" s="17"/>
      <c r="BJ51" s="18"/>
      <c r="BK51" s="19"/>
      <c r="BL51" s="17"/>
      <c r="BM51" s="18"/>
      <c r="BN51" s="19"/>
      <c r="BO51" s="3"/>
      <c r="BQ51" s="119">
        <f t="shared" si="2"/>
        <v>0</v>
      </c>
    </row>
    <row r="52" spans="1:69" ht="18" customHeight="1" x14ac:dyDescent="0.15">
      <c r="A52" s="172">
        <f t="shared" si="3"/>
        <v>0</v>
      </c>
      <c r="B52" s="121"/>
      <c r="C52" s="327">
        <f t="shared" si="1"/>
        <v>42</v>
      </c>
      <c r="D52" s="20"/>
      <c r="E52" s="12"/>
      <c r="F52" s="13"/>
      <c r="G52" s="10"/>
      <c r="H52" s="14"/>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6"/>
      <c r="AK52" s="17"/>
      <c r="AL52" s="18"/>
      <c r="AM52" s="19"/>
      <c r="AN52" s="17"/>
      <c r="AO52" s="18"/>
      <c r="AP52" s="19"/>
      <c r="AQ52" s="17"/>
      <c r="AR52" s="18"/>
      <c r="AS52" s="19"/>
      <c r="AT52" s="17"/>
      <c r="AU52" s="18"/>
      <c r="AV52" s="19"/>
      <c r="AW52" s="17"/>
      <c r="AX52" s="18"/>
      <c r="AY52" s="19"/>
      <c r="AZ52" s="17"/>
      <c r="BA52" s="18"/>
      <c r="BB52" s="19"/>
      <c r="BC52" s="17"/>
      <c r="BD52" s="18"/>
      <c r="BE52" s="19"/>
      <c r="BF52" s="17"/>
      <c r="BG52" s="18"/>
      <c r="BH52" s="19"/>
      <c r="BI52" s="17"/>
      <c r="BJ52" s="18"/>
      <c r="BK52" s="19"/>
      <c r="BL52" s="17"/>
      <c r="BM52" s="18"/>
      <c r="BN52" s="19"/>
      <c r="BO52" s="3"/>
      <c r="BQ52" s="119">
        <f t="shared" si="2"/>
        <v>0</v>
      </c>
    </row>
    <row r="53" spans="1:69" ht="18" customHeight="1" x14ac:dyDescent="0.15">
      <c r="A53" s="172">
        <f t="shared" si="3"/>
        <v>0</v>
      </c>
      <c r="B53" s="121"/>
      <c r="C53" s="327">
        <f t="shared" si="1"/>
        <v>43</v>
      </c>
      <c r="D53" s="20"/>
      <c r="E53" s="12"/>
      <c r="F53" s="13"/>
      <c r="G53" s="10"/>
      <c r="H53" s="14"/>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6"/>
      <c r="AK53" s="17"/>
      <c r="AL53" s="18"/>
      <c r="AM53" s="19"/>
      <c r="AN53" s="17"/>
      <c r="AO53" s="18"/>
      <c r="AP53" s="19"/>
      <c r="AQ53" s="17"/>
      <c r="AR53" s="18"/>
      <c r="AS53" s="19"/>
      <c r="AT53" s="17"/>
      <c r="AU53" s="18"/>
      <c r="AV53" s="19"/>
      <c r="AW53" s="17"/>
      <c r="AX53" s="18"/>
      <c r="AY53" s="19"/>
      <c r="AZ53" s="17"/>
      <c r="BA53" s="18"/>
      <c r="BB53" s="19"/>
      <c r="BC53" s="17"/>
      <c r="BD53" s="18"/>
      <c r="BE53" s="19"/>
      <c r="BF53" s="17"/>
      <c r="BG53" s="18"/>
      <c r="BH53" s="19"/>
      <c r="BI53" s="17"/>
      <c r="BJ53" s="18"/>
      <c r="BK53" s="19"/>
      <c r="BL53" s="17"/>
      <c r="BM53" s="18"/>
      <c r="BN53" s="19"/>
      <c r="BO53" s="3"/>
      <c r="BQ53" s="119">
        <f t="shared" si="2"/>
        <v>0</v>
      </c>
    </row>
    <row r="54" spans="1:69" ht="18" customHeight="1" x14ac:dyDescent="0.15">
      <c r="A54" s="172">
        <f t="shared" si="3"/>
        <v>0</v>
      </c>
      <c r="B54" s="121"/>
      <c r="C54" s="327">
        <f t="shared" si="1"/>
        <v>44</v>
      </c>
      <c r="D54" s="20"/>
      <c r="E54" s="12"/>
      <c r="F54" s="13"/>
      <c r="G54" s="10"/>
      <c r="H54" s="14"/>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6"/>
      <c r="AK54" s="17"/>
      <c r="AL54" s="18"/>
      <c r="AM54" s="19"/>
      <c r="AN54" s="17"/>
      <c r="AO54" s="18"/>
      <c r="AP54" s="19"/>
      <c r="AQ54" s="17"/>
      <c r="AR54" s="18"/>
      <c r="AS54" s="19"/>
      <c r="AT54" s="17"/>
      <c r="AU54" s="18"/>
      <c r="AV54" s="19"/>
      <c r="AW54" s="17"/>
      <c r="AX54" s="18"/>
      <c r="AY54" s="19"/>
      <c r="AZ54" s="17"/>
      <c r="BA54" s="18"/>
      <c r="BB54" s="19"/>
      <c r="BC54" s="17"/>
      <c r="BD54" s="18"/>
      <c r="BE54" s="19"/>
      <c r="BF54" s="17"/>
      <c r="BG54" s="18"/>
      <c r="BH54" s="19"/>
      <c r="BI54" s="17"/>
      <c r="BJ54" s="18"/>
      <c r="BK54" s="19"/>
      <c r="BL54" s="17"/>
      <c r="BM54" s="18"/>
      <c r="BN54" s="19"/>
      <c r="BO54" s="3"/>
      <c r="BQ54" s="119">
        <f t="shared" si="2"/>
        <v>0</v>
      </c>
    </row>
    <row r="55" spans="1:69" ht="18" customHeight="1" x14ac:dyDescent="0.15">
      <c r="A55" s="172">
        <f t="shared" si="3"/>
        <v>0</v>
      </c>
      <c r="B55" s="121"/>
      <c r="C55" s="327">
        <f t="shared" si="1"/>
        <v>45</v>
      </c>
      <c r="D55" s="20"/>
      <c r="E55" s="12"/>
      <c r="F55" s="13"/>
      <c r="G55" s="10"/>
      <c r="H55" s="14"/>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6"/>
      <c r="AK55" s="17"/>
      <c r="AL55" s="18"/>
      <c r="AM55" s="19"/>
      <c r="AN55" s="17"/>
      <c r="AO55" s="18"/>
      <c r="AP55" s="19"/>
      <c r="AQ55" s="17"/>
      <c r="AR55" s="18"/>
      <c r="AS55" s="19"/>
      <c r="AT55" s="17"/>
      <c r="AU55" s="18"/>
      <c r="AV55" s="19"/>
      <c r="AW55" s="17"/>
      <c r="AX55" s="18"/>
      <c r="AY55" s="19"/>
      <c r="AZ55" s="17"/>
      <c r="BA55" s="18"/>
      <c r="BB55" s="19"/>
      <c r="BC55" s="17"/>
      <c r="BD55" s="18"/>
      <c r="BE55" s="19"/>
      <c r="BF55" s="17"/>
      <c r="BG55" s="18"/>
      <c r="BH55" s="19"/>
      <c r="BI55" s="17"/>
      <c r="BJ55" s="18"/>
      <c r="BK55" s="19"/>
      <c r="BL55" s="17"/>
      <c r="BM55" s="18"/>
      <c r="BN55" s="19"/>
      <c r="BO55" s="3"/>
      <c r="BQ55" s="119">
        <f t="shared" si="2"/>
        <v>0</v>
      </c>
    </row>
    <row r="56" spans="1:69" ht="18" customHeight="1" x14ac:dyDescent="0.15">
      <c r="A56" s="172">
        <f t="shared" si="3"/>
        <v>0</v>
      </c>
      <c r="B56" s="121"/>
      <c r="C56" s="327">
        <f t="shared" si="1"/>
        <v>46</v>
      </c>
      <c r="D56" s="20"/>
      <c r="E56" s="12"/>
      <c r="F56" s="13"/>
      <c r="G56" s="10"/>
      <c r="H56" s="14"/>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6"/>
      <c r="AK56" s="17"/>
      <c r="AL56" s="18"/>
      <c r="AM56" s="19"/>
      <c r="AN56" s="17"/>
      <c r="AO56" s="18"/>
      <c r="AP56" s="19"/>
      <c r="AQ56" s="17"/>
      <c r="AR56" s="18"/>
      <c r="AS56" s="19"/>
      <c r="AT56" s="17"/>
      <c r="AU56" s="18"/>
      <c r="AV56" s="19"/>
      <c r="AW56" s="17"/>
      <c r="AX56" s="18"/>
      <c r="AY56" s="19"/>
      <c r="AZ56" s="17"/>
      <c r="BA56" s="18"/>
      <c r="BB56" s="19"/>
      <c r="BC56" s="17"/>
      <c r="BD56" s="18"/>
      <c r="BE56" s="19"/>
      <c r="BF56" s="17"/>
      <c r="BG56" s="18"/>
      <c r="BH56" s="19"/>
      <c r="BI56" s="17"/>
      <c r="BJ56" s="18"/>
      <c r="BK56" s="19"/>
      <c r="BL56" s="17"/>
      <c r="BM56" s="18"/>
      <c r="BN56" s="19"/>
      <c r="BO56" s="3"/>
      <c r="BQ56" s="119">
        <f t="shared" si="2"/>
        <v>0</v>
      </c>
    </row>
    <row r="57" spans="1:69" ht="18" customHeight="1" x14ac:dyDescent="0.15">
      <c r="A57" s="172">
        <f t="shared" si="3"/>
        <v>0</v>
      </c>
      <c r="B57" s="121"/>
      <c r="C57" s="327">
        <f t="shared" si="1"/>
        <v>47</v>
      </c>
      <c r="D57" s="20"/>
      <c r="E57" s="12"/>
      <c r="F57" s="13"/>
      <c r="G57" s="10"/>
      <c r="H57" s="14"/>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6"/>
      <c r="AK57" s="17"/>
      <c r="AL57" s="18"/>
      <c r="AM57" s="19"/>
      <c r="AN57" s="17"/>
      <c r="AO57" s="18"/>
      <c r="AP57" s="19"/>
      <c r="AQ57" s="17"/>
      <c r="AR57" s="18"/>
      <c r="AS57" s="19"/>
      <c r="AT57" s="17"/>
      <c r="AU57" s="18"/>
      <c r="AV57" s="19"/>
      <c r="AW57" s="17"/>
      <c r="AX57" s="18"/>
      <c r="AY57" s="19"/>
      <c r="AZ57" s="17"/>
      <c r="BA57" s="18"/>
      <c r="BB57" s="19"/>
      <c r="BC57" s="17"/>
      <c r="BD57" s="18"/>
      <c r="BE57" s="19"/>
      <c r="BF57" s="17"/>
      <c r="BG57" s="18"/>
      <c r="BH57" s="19"/>
      <c r="BI57" s="17"/>
      <c r="BJ57" s="18"/>
      <c r="BK57" s="19"/>
      <c r="BL57" s="17"/>
      <c r="BM57" s="18"/>
      <c r="BN57" s="19"/>
      <c r="BO57" s="3"/>
      <c r="BQ57" s="119">
        <f t="shared" si="2"/>
        <v>0</v>
      </c>
    </row>
    <row r="58" spans="1:69" ht="18" customHeight="1" x14ac:dyDescent="0.15">
      <c r="A58" s="172">
        <f t="shared" si="3"/>
        <v>0</v>
      </c>
      <c r="B58" s="121"/>
      <c r="C58" s="327">
        <f t="shared" si="1"/>
        <v>48</v>
      </c>
      <c r="D58" s="20"/>
      <c r="E58" s="12"/>
      <c r="F58" s="13"/>
      <c r="G58" s="10"/>
      <c r="H58" s="14"/>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6"/>
      <c r="AK58" s="17"/>
      <c r="AL58" s="18"/>
      <c r="AM58" s="19"/>
      <c r="AN58" s="17"/>
      <c r="AO58" s="18"/>
      <c r="AP58" s="19"/>
      <c r="AQ58" s="17"/>
      <c r="AR58" s="18"/>
      <c r="AS58" s="19"/>
      <c r="AT58" s="17"/>
      <c r="AU58" s="18"/>
      <c r="AV58" s="19"/>
      <c r="AW58" s="17"/>
      <c r="AX58" s="18"/>
      <c r="AY58" s="19"/>
      <c r="AZ58" s="17"/>
      <c r="BA58" s="18"/>
      <c r="BB58" s="19"/>
      <c r="BC58" s="17"/>
      <c r="BD58" s="18"/>
      <c r="BE58" s="19"/>
      <c r="BF58" s="17"/>
      <c r="BG58" s="18"/>
      <c r="BH58" s="19"/>
      <c r="BI58" s="17"/>
      <c r="BJ58" s="18"/>
      <c r="BK58" s="19"/>
      <c r="BL58" s="17"/>
      <c r="BM58" s="18"/>
      <c r="BN58" s="19"/>
      <c r="BO58" s="3"/>
      <c r="BQ58" s="119">
        <f t="shared" si="2"/>
        <v>0</v>
      </c>
    </row>
    <row r="59" spans="1:69" ht="18" customHeight="1" x14ac:dyDescent="0.15">
      <c r="A59" s="172">
        <f t="shared" si="3"/>
        <v>0</v>
      </c>
      <c r="B59" s="121"/>
      <c r="C59" s="327">
        <f t="shared" si="1"/>
        <v>49</v>
      </c>
      <c r="D59" s="20"/>
      <c r="E59" s="12"/>
      <c r="F59" s="13"/>
      <c r="G59" s="10"/>
      <c r="H59" s="14"/>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6"/>
      <c r="AK59" s="17"/>
      <c r="AL59" s="18"/>
      <c r="AM59" s="19"/>
      <c r="AN59" s="17"/>
      <c r="AO59" s="18"/>
      <c r="AP59" s="19"/>
      <c r="AQ59" s="17"/>
      <c r="AR59" s="18"/>
      <c r="AS59" s="19"/>
      <c r="AT59" s="17"/>
      <c r="AU59" s="18"/>
      <c r="AV59" s="19"/>
      <c r="AW59" s="17"/>
      <c r="AX59" s="18"/>
      <c r="AY59" s="19"/>
      <c r="AZ59" s="17"/>
      <c r="BA59" s="18"/>
      <c r="BB59" s="19"/>
      <c r="BC59" s="17"/>
      <c r="BD59" s="18"/>
      <c r="BE59" s="19"/>
      <c r="BF59" s="17"/>
      <c r="BG59" s="18"/>
      <c r="BH59" s="19"/>
      <c r="BI59" s="17"/>
      <c r="BJ59" s="18"/>
      <c r="BK59" s="19"/>
      <c r="BL59" s="17"/>
      <c r="BM59" s="18"/>
      <c r="BN59" s="19"/>
      <c r="BO59" s="3"/>
      <c r="BQ59" s="119">
        <f t="shared" si="2"/>
        <v>0</v>
      </c>
    </row>
    <row r="60" spans="1:69" ht="18" customHeight="1" x14ac:dyDescent="0.15">
      <c r="A60" s="172">
        <f t="shared" si="3"/>
        <v>0</v>
      </c>
      <c r="B60" s="121"/>
      <c r="C60" s="327">
        <f t="shared" si="1"/>
        <v>50</v>
      </c>
      <c r="D60" s="20"/>
      <c r="E60" s="12"/>
      <c r="F60" s="13"/>
      <c r="G60" s="10"/>
      <c r="H60" s="14"/>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6"/>
      <c r="AK60" s="17"/>
      <c r="AL60" s="18"/>
      <c r="AM60" s="19"/>
      <c r="AN60" s="17"/>
      <c r="AO60" s="18"/>
      <c r="AP60" s="19"/>
      <c r="AQ60" s="17"/>
      <c r="AR60" s="18"/>
      <c r="AS60" s="19"/>
      <c r="AT60" s="17"/>
      <c r="AU60" s="18"/>
      <c r="AV60" s="19"/>
      <c r="AW60" s="17"/>
      <c r="AX60" s="18"/>
      <c r="AY60" s="19"/>
      <c r="AZ60" s="17"/>
      <c r="BA60" s="18"/>
      <c r="BB60" s="19"/>
      <c r="BC60" s="17"/>
      <c r="BD60" s="18"/>
      <c r="BE60" s="19"/>
      <c r="BF60" s="17"/>
      <c r="BG60" s="18"/>
      <c r="BH60" s="19"/>
      <c r="BI60" s="17"/>
      <c r="BJ60" s="18"/>
      <c r="BK60" s="19"/>
      <c r="BL60" s="17"/>
      <c r="BM60" s="18"/>
      <c r="BN60" s="19"/>
      <c r="BO60" s="3"/>
      <c r="BQ60" s="119">
        <f t="shared" si="2"/>
        <v>0</v>
      </c>
    </row>
    <row r="61" spans="1:69" ht="18" customHeight="1" x14ac:dyDescent="0.15">
      <c r="A61" s="172">
        <f t="shared" si="3"/>
        <v>0</v>
      </c>
      <c r="B61" s="121"/>
      <c r="C61" s="327">
        <f t="shared" si="1"/>
        <v>51</v>
      </c>
      <c r="D61" s="20"/>
      <c r="E61" s="12"/>
      <c r="F61" s="13"/>
      <c r="G61" s="10"/>
      <c r="H61" s="14"/>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6"/>
      <c r="AK61" s="17"/>
      <c r="AL61" s="18"/>
      <c r="AM61" s="19"/>
      <c r="AN61" s="17"/>
      <c r="AO61" s="18"/>
      <c r="AP61" s="19"/>
      <c r="AQ61" s="17"/>
      <c r="AR61" s="18"/>
      <c r="AS61" s="19"/>
      <c r="AT61" s="17"/>
      <c r="AU61" s="18"/>
      <c r="AV61" s="19"/>
      <c r="AW61" s="17"/>
      <c r="AX61" s="18"/>
      <c r="AY61" s="19"/>
      <c r="AZ61" s="17"/>
      <c r="BA61" s="18"/>
      <c r="BB61" s="19"/>
      <c r="BC61" s="17"/>
      <c r="BD61" s="18"/>
      <c r="BE61" s="19"/>
      <c r="BF61" s="17"/>
      <c r="BG61" s="18"/>
      <c r="BH61" s="19"/>
      <c r="BI61" s="17"/>
      <c r="BJ61" s="18"/>
      <c r="BK61" s="19"/>
      <c r="BL61" s="17"/>
      <c r="BM61" s="18"/>
      <c r="BN61" s="19"/>
      <c r="BO61" s="3"/>
      <c r="BQ61" s="119">
        <f t="shared" si="2"/>
        <v>0</v>
      </c>
    </row>
    <row r="62" spans="1:69" ht="18" customHeight="1" x14ac:dyDescent="0.15">
      <c r="A62" s="172">
        <f t="shared" si="3"/>
        <v>0</v>
      </c>
      <c r="B62" s="121"/>
      <c r="C62" s="327">
        <f t="shared" si="1"/>
        <v>52</v>
      </c>
      <c r="D62" s="20"/>
      <c r="E62" s="12"/>
      <c r="F62" s="13"/>
      <c r="G62" s="10"/>
      <c r="H62" s="14"/>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6"/>
      <c r="AK62" s="17"/>
      <c r="AL62" s="18"/>
      <c r="AM62" s="19"/>
      <c r="AN62" s="17"/>
      <c r="AO62" s="18"/>
      <c r="AP62" s="19"/>
      <c r="AQ62" s="17"/>
      <c r="AR62" s="18"/>
      <c r="AS62" s="19"/>
      <c r="AT62" s="17"/>
      <c r="AU62" s="18"/>
      <c r="AV62" s="19"/>
      <c r="AW62" s="17"/>
      <c r="AX62" s="18"/>
      <c r="AY62" s="19"/>
      <c r="AZ62" s="17"/>
      <c r="BA62" s="18"/>
      <c r="BB62" s="19"/>
      <c r="BC62" s="17"/>
      <c r="BD62" s="18"/>
      <c r="BE62" s="19"/>
      <c r="BF62" s="17"/>
      <c r="BG62" s="18"/>
      <c r="BH62" s="19"/>
      <c r="BI62" s="17"/>
      <c r="BJ62" s="18"/>
      <c r="BK62" s="19"/>
      <c r="BL62" s="17"/>
      <c r="BM62" s="18"/>
      <c r="BN62" s="19"/>
      <c r="BO62" s="3"/>
      <c r="BQ62" s="119">
        <f t="shared" si="2"/>
        <v>0</v>
      </c>
    </row>
    <row r="63" spans="1:69" ht="18" customHeight="1" x14ac:dyDescent="0.15">
      <c r="A63" s="172">
        <f t="shared" si="3"/>
        <v>0</v>
      </c>
      <c r="B63" s="121"/>
      <c r="C63" s="327">
        <f t="shared" si="1"/>
        <v>53</v>
      </c>
      <c r="D63" s="20"/>
      <c r="E63" s="12"/>
      <c r="F63" s="13"/>
      <c r="G63" s="10"/>
      <c r="H63" s="14"/>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6"/>
      <c r="AK63" s="17"/>
      <c r="AL63" s="18"/>
      <c r="AM63" s="19"/>
      <c r="AN63" s="17"/>
      <c r="AO63" s="18"/>
      <c r="AP63" s="19"/>
      <c r="AQ63" s="17"/>
      <c r="AR63" s="18"/>
      <c r="AS63" s="19"/>
      <c r="AT63" s="17"/>
      <c r="AU63" s="18"/>
      <c r="AV63" s="19"/>
      <c r="AW63" s="17"/>
      <c r="AX63" s="18"/>
      <c r="AY63" s="19"/>
      <c r="AZ63" s="17"/>
      <c r="BA63" s="18"/>
      <c r="BB63" s="19"/>
      <c r="BC63" s="17"/>
      <c r="BD63" s="18"/>
      <c r="BE63" s="19"/>
      <c r="BF63" s="17"/>
      <c r="BG63" s="18"/>
      <c r="BH63" s="19"/>
      <c r="BI63" s="17"/>
      <c r="BJ63" s="18"/>
      <c r="BK63" s="19"/>
      <c r="BL63" s="17"/>
      <c r="BM63" s="18"/>
      <c r="BN63" s="19"/>
      <c r="BO63" s="3"/>
      <c r="BQ63" s="119">
        <f t="shared" si="2"/>
        <v>0</v>
      </c>
    </row>
    <row r="64" spans="1:69" ht="18" customHeight="1" x14ac:dyDescent="0.15">
      <c r="A64" s="172">
        <f t="shared" si="3"/>
        <v>0</v>
      </c>
      <c r="B64" s="121"/>
      <c r="C64" s="327">
        <f t="shared" si="1"/>
        <v>54</v>
      </c>
      <c r="D64" s="20"/>
      <c r="E64" s="12"/>
      <c r="F64" s="13"/>
      <c r="G64" s="10"/>
      <c r="H64" s="14"/>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6"/>
      <c r="AK64" s="17"/>
      <c r="AL64" s="18"/>
      <c r="AM64" s="19"/>
      <c r="AN64" s="17"/>
      <c r="AO64" s="18"/>
      <c r="AP64" s="19"/>
      <c r="AQ64" s="17"/>
      <c r="AR64" s="18"/>
      <c r="AS64" s="19"/>
      <c r="AT64" s="17"/>
      <c r="AU64" s="18"/>
      <c r="AV64" s="19"/>
      <c r="AW64" s="17"/>
      <c r="AX64" s="18"/>
      <c r="AY64" s="19"/>
      <c r="AZ64" s="17"/>
      <c r="BA64" s="18"/>
      <c r="BB64" s="19"/>
      <c r="BC64" s="17"/>
      <c r="BD64" s="18"/>
      <c r="BE64" s="19"/>
      <c r="BF64" s="17"/>
      <c r="BG64" s="18"/>
      <c r="BH64" s="19"/>
      <c r="BI64" s="17"/>
      <c r="BJ64" s="18"/>
      <c r="BK64" s="19"/>
      <c r="BL64" s="17"/>
      <c r="BM64" s="18"/>
      <c r="BN64" s="19"/>
      <c r="BO64" s="3"/>
      <c r="BQ64" s="119">
        <f t="shared" si="2"/>
        <v>0</v>
      </c>
    </row>
    <row r="65" spans="1:69" ht="18" customHeight="1" x14ac:dyDescent="0.15">
      <c r="A65" s="172">
        <f t="shared" si="3"/>
        <v>0</v>
      </c>
      <c r="B65" s="121"/>
      <c r="C65" s="327">
        <f t="shared" si="1"/>
        <v>55</v>
      </c>
      <c r="D65" s="20"/>
      <c r="E65" s="12"/>
      <c r="F65" s="13"/>
      <c r="G65" s="10"/>
      <c r="H65" s="14"/>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6"/>
      <c r="AK65" s="17"/>
      <c r="AL65" s="18"/>
      <c r="AM65" s="19"/>
      <c r="AN65" s="17"/>
      <c r="AO65" s="18"/>
      <c r="AP65" s="19"/>
      <c r="AQ65" s="17"/>
      <c r="AR65" s="18"/>
      <c r="AS65" s="19"/>
      <c r="AT65" s="17"/>
      <c r="AU65" s="18"/>
      <c r="AV65" s="19"/>
      <c r="AW65" s="17"/>
      <c r="AX65" s="18"/>
      <c r="AY65" s="19"/>
      <c r="AZ65" s="17"/>
      <c r="BA65" s="18"/>
      <c r="BB65" s="19"/>
      <c r="BC65" s="17"/>
      <c r="BD65" s="18"/>
      <c r="BE65" s="19"/>
      <c r="BF65" s="17"/>
      <c r="BG65" s="18"/>
      <c r="BH65" s="19"/>
      <c r="BI65" s="17"/>
      <c r="BJ65" s="18"/>
      <c r="BK65" s="19"/>
      <c r="BL65" s="17"/>
      <c r="BM65" s="18"/>
      <c r="BN65" s="19"/>
      <c r="BO65" s="3"/>
      <c r="BQ65" s="119">
        <f t="shared" si="2"/>
        <v>0</v>
      </c>
    </row>
    <row r="66" spans="1:69" ht="18" customHeight="1" x14ac:dyDescent="0.15">
      <c r="A66" s="172">
        <f t="shared" si="3"/>
        <v>0</v>
      </c>
      <c r="B66" s="121"/>
      <c r="C66" s="327">
        <f t="shared" si="1"/>
        <v>56</v>
      </c>
      <c r="D66" s="20"/>
      <c r="E66" s="12"/>
      <c r="F66" s="13"/>
      <c r="G66" s="10"/>
      <c r="H66" s="14"/>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6"/>
      <c r="AK66" s="17"/>
      <c r="AL66" s="18"/>
      <c r="AM66" s="19"/>
      <c r="AN66" s="17"/>
      <c r="AO66" s="18"/>
      <c r="AP66" s="19"/>
      <c r="AQ66" s="17"/>
      <c r="AR66" s="18"/>
      <c r="AS66" s="19"/>
      <c r="AT66" s="17"/>
      <c r="AU66" s="18"/>
      <c r="AV66" s="19"/>
      <c r="AW66" s="17"/>
      <c r="AX66" s="18"/>
      <c r="AY66" s="19"/>
      <c r="AZ66" s="17"/>
      <c r="BA66" s="18"/>
      <c r="BB66" s="19"/>
      <c r="BC66" s="17"/>
      <c r="BD66" s="18"/>
      <c r="BE66" s="19"/>
      <c r="BF66" s="17"/>
      <c r="BG66" s="18"/>
      <c r="BH66" s="19"/>
      <c r="BI66" s="17"/>
      <c r="BJ66" s="18"/>
      <c r="BK66" s="19"/>
      <c r="BL66" s="17"/>
      <c r="BM66" s="18"/>
      <c r="BN66" s="19"/>
      <c r="BO66" s="3"/>
      <c r="BQ66" s="119">
        <f t="shared" si="2"/>
        <v>0</v>
      </c>
    </row>
    <row r="67" spans="1:69" ht="18" customHeight="1" x14ac:dyDescent="0.15">
      <c r="A67" s="172">
        <f t="shared" si="3"/>
        <v>0</v>
      </c>
      <c r="B67" s="121"/>
      <c r="C67" s="327">
        <f t="shared" si="1"/>
        <v>57</v>
      </c>
      <c r="D67" s="20"/>
      <c r="E67" s="12"/>
      <c r="F67" s="13"/>
      <c r="G67" s="10"/>
      <c r="H67" s="14"/>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6"/>
      <c r="AK67" s="17"/>
      <c r="AL67" s="18"/>
      <c r="AM67" s="19"/>
      <c r="AN67" s="17"/>
      <c r="AO67" s="18"/>
      <c r="AP67" s="19"/>
      <c r="AQ67" s="17"/>
      <c r="AR67" s="18"/>
      <c r="AS67" s="19"/>
      <c r="AT67" s="17"/>
      <c r="AU67" s="18"/>
      <c r="AV67" s="19"/>
      <c r="AW67" s="17"/>
      <c r="AX67" s="18"/>
      <c r="AY67" s="19"/>
      <c r="AZ67" s="17"/>
      <c r="BA67" s="18"/>
      <c r="BB67" s="19"/>
      <c r="BC67" s="17"/>
      <c r="BD67" s="18"/>
      <c r="BE67" s="19"/>
      <c r="BF67" s="17"/>
      <c r="BG67" s="18"/>
      <c r="BH67" s="19"/>
      <c r="BI67" s="17"/>
      <c r="BJ67" s="18"/>
      <c r="BK67" s="19"/>
      <c r="BL67" s="17"/>
      <c r="BM67" s="18"/>
      <c r="BN67" s="19"/>
      <c r="BO67" s="3"/>
      <c r="BQ67" s="119">
        <f t="shared" si="2"/>
        <v>0</v>
      </c>
    </row>
    <row r="68" spans="1:69" ht="18" customHeight="1" x14ac:dyDescent="0.15">
      <c r="A68" s="172">
        <f t="shared" si="3"/>
        <v>0</v>
      </c>
      <c r="B68" s="121"/>
      <c r="C68" s="327">
        <f t="shared" si="1"/>
        <v>58</v>
      </c>
      <c r="D68" s="20"/>
      <c r="E68" s="12"/>
      <c r="F68" s="13"/>
      <c r="G68" s="10"/>
      <c r="H68" s="14"/>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6"/>
      <c r="AK68" s="17"/>
      <c r="AL68" s="18"/>
      <c r="AM68" s="19"/>
      <c r="AN68" s="17"/>
      <c r="AO68" s="18"/>
      <c r="AP68" s="19"/>
      <c r="AQ68" s="17"/>
      <c r="AR68" s="18"/>
      <c r="AS68" s="19"/>
      <c r="AT68" s="17"/>
      <c r="AU68" s="18"/>
      <c r="AV68" s="19"/>
      <c r="AW68" s="17"/>
      <c r="AX68" s="18"/>
      <c r="AY68" s="19"/>
      <c r="AZ68" s="17"/>
      <c r="BA68" s="18"/>
      <c r="BB68" s="19"/>
      <c r="BC68" s="17"/>
      <c r="BD68" s="18"/>
      <c r="BE68" s="19"/>
      <c r="BF68" s="17"/>
      <c r="BG68" s="18"/>
      <c r="BH68" s="19"/>
      <c r="BI68" s="17"/>
      <c r="BJ68" s="18"/>
      <c r="BK68" s="19"/>
      <c r="BL68" s="17"/>
      <c r="BM68" s="18"/>
      <c r="BN68" s="19"/>
      <c r="BO68" s="3"/>
      <c r="BQ68" s="119">
        <f t="shared" si="2"/>
        <v>0</v>
      </c>
    </row>
    <row r="69" spans="1:69" ht="18" customHeight="1" x14ac:dyDescent="0.15">
      <c r="A69" s="172">
        <f t="shared" si="3"/>
        <v>0</v>
      </c>
      <c r="B69" s="121"/>
      <c r="C69" s="327">
        <f t="shared" si="1"/>
        <v>59</v>
      </c>
      <c r="D69" s="20"/>
      <c r="E69" s="12"/>
      <c r="F69" s="13"/>
      <c r="G69" s="10"/>
      <c r="H69" s="14"/>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6"/>
      <c r="AK69" s="17"/>
      <c r="AL69" s="18"/>
      <c r="AM69" s="19"/>
      <c r="AN69" s="17"/>
      <c r="AO69" s="18"/>
      <c r="AP69" s="19"/>
      <c r="AQ69" s="17"/>
      <c r="AR69" s="18"/>
      <c r="AS69" s="19"/>
      <c r="AT69" s="17"/>
      <c r="AU69" s="18"/>
      <c r="AV69" s="19"/>
      <c r="AW69" s="17"/>
      <c r="AX69" s="18"/>
      <c r="AY69" s="19"/>
      <c r="AZ69" s="17"/>
      <c r="BA69" s="18"/>
      <c r="BB69" s="19"/>
      <c r="BC69" s="17"/>
      <c r="BD69" s="18"/>
      <c r="BE69" s="19"/>
      <c r="BF69" s="17"/>
      <c r="BG69" s="18"/>
      <c r="BH69" s="19"/>
      <c r="BI69" s="17"/>
      <c r="BJ69" s="18"/>
      <c r="BK69" s="19"/>
      <c r="BL69" s="17"/>
      <c r="BM69" s="18"/>
      <c r="BN69" s="19"/>
      <c r="BO69" s="3"/>
      <c r="BQ69" s="119">
        <f t="shared" si="2"/>
        <v>0</v>
      </c>
    </row>
    <row r="70" spans="1:69" ht="18" customHeight="1" x14ac:dyDescent="0.15">
      <c r="A70" s="172">
        <f t="shared" si="3"/>
        <v>0</v>
      </c>
      <c r="B70" s="121"/>
      <c r="C70" s="327">
        <f t="shared" si="1"/>
        <v>60</v>
      </c>
      <c r="D70" s="20"/>
      <c r="E70" s="12"/>
      <c r="F70" s="13"/>
      <c r="G70" s="10"/>
      <c r="H70" s="14"/>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6"/>
      <c r="AK70" s="17"/>
      <c r="AL70" s="18"/>
      <c r="AM70" s="19"/>
      <c r="AN70" s="17"/>
      <c r="AO70" s="18"/>
      <c r="AP70" s="19"/>
      <c r="AQ70" s="17"/>
      <c r="AR70" s="18"/>
      <c r="AS70" s="19"/>
      <c r="AT70" s="17"/>
      <c r="AU70" s="18"/>
      <c r="AV70" s="19"/>
      <c r="AW70" s="17"/>
      <c r="AX70" s="18"/>
      <c r="AY70" s="19"/>
      <c r="AZ70" s="17"/>
      <c r="BA70" s="18"/>
      <c r="BB70" s="19"/>
      <c r="BC70" s="17"/>
      <c r="BD70" s="18"/>
      <c r="BE70" s="19"/>
      <c r="BF70" s="17"/>
      <c r="BG70" s="18"/>
      <c r="BH70" s="19"/>
      <c r="BI70" s="17"/>
      <c r="BJ70" s="18"/>
      <c r="BK70" s="19"/>
      <c r="BL70" s="17"/>
      <c r="BM70" s="18"/>
      <c r="BN70" s="19"/>
      <c r="BO70" s="3"/>
      <c r="BQ70" s="119">
        <f t="shared" si="2"/>
        <v>0</v>
      </c>
    </row>
    <row r="71" spans="1:69" ht="18" customHeight="1" x14ac:dyDescent="0.15">
      <c r="A71" s="172">
        <f t="shared" si="3"/>
        <v>0</v>
      </c>
      <c r="B71" s="121"/>
      <c r="C71" s="327">
        <f t="shared" si="1"/>
        <v>61</v>
      </c>
      <c r="D71" s="20"/>
      <c r="E71" s="12"/>
      <c r="F71" s="13"/>
      <c r="G71" s="10"/>
      <c r="H71" s="14"/>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6"/>
      <c r="AK71" s="17"/>
      <c r="AL71" s="18"/>
      <c r="AM71" s="19"/>
      <c r="AN71" s="17"/>
      <c r="AO71" s="18"/>
      <c r="AP71" s="19"/>
      <c r="AQ71" s="17"/>
      <c r="AR71" s="18"/>
      <c r="AS71" s="19"/>
      <c r="AT71" s="17"/>
      <c r="AU71" s="18"/>
      <c r="AV71" s="19"/>
      <c r="AW71" s="17"/>
      <c r="AX71" s="18"/>
      <c r="AY71" s="19"/>
      <c r="AZ71" s="17"/>
      <c r="BA71" s="18"/>
      <c r="BB71" s="19"/>
      <c r="BC71" s="17"/>
      <c r="BD71" s="18"/>
      <c r="BE71" s="19"/>
      <c r="BF71" s="17"/>
      <c r="BG71" s="18"/>
      <c r="BH71" s="19"/>
      <c r="BI71" s="17"/>
      <c r="BJ71" s="18"/>
      <c r="BK71" s="19"/>
      <c r="BL71" s="17"/>
      <c r="BM71" s="18"/>
      <c r="BN71" s="19"/>
      <c r="BO71" s="3"/>
      <c r="BQ71" s="119">
        <f t="shared" si="2"/>
        <v>0</v>
      </c>
    </row>
    <row r="72" spans="1:69" ht="18" customHeight="1" x14ac:dyDescent="0.15">
      <c r="A72" s="172">
        <f t="shared" si="3"/>
        <v>0</v>
      </c>
      <c r="B72" s="121"/>
      <c r="C72" s="327">
        <f t="shared" si="1"/>
        <v>62</v>
      </c>
      <c r="D72" s="20"/>
      <c r="E72" s="12"/>
      <c r="F72" s="13"/>
      <c r="G72" s="10"/>
      <c r="H72" s="14"/>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6"/>
      <c r="AK72" s="17"/>
      <c r="AL72" s="18"/>
      <c r="AM72" s="19"/>
      <c r="AN72" s="17"/>
      <c r="AO72" s="18"/>
      <c r="AP72" s="19"/>
      <c r="AQ72" s="17"/>
      <c r="AR72" s="18"/>
      <c r="AS72" s="19"/>
      <c r="AT72" s="17"/>
      <c r="AU72" s="18"/>
      <c r="AV72" s="19"/>
      <c r="AW72" s="17"/>
      <c r="AX72" s="18"/>
      <c r="AY72" s="19"/>
      <c r="AZ72" s="17"/>
      <c r="BA72" s="18"/>
      <c r="BB72" s="19"/>
      <c r="BC72" s="17"/>
      <c r="BD72" s="18"/>
      <c r="BE72" s="19"/>
      <c r="BF72" s="17"/>
      <c r="BG72" s="18"/>
      <c r="BH72" s="19"/>
      <c r="BI72" s="17"/>
      <c r="BJ72" s="18"/>
      <c r="BK72" s="19"/>
      <c r="BL72" s="17"/>
      <c r="BM72" s="18"/>
      <c r="BN72" s="19"/>
      <c r="BO72" s="3"/>
      <c r="BQ72" s="119">
        <f t="shared" si="2"/>
        <v>0</v>
      </c>
    </row>
    <row r="73" spans="1:69" ht="18" customHeight="1" x14ac:dyDescent="0.15">
      <c r="A73" s="172">
        <f t="shared" si="3"/>
        <v>0</v>
      </c>
      <c r="B73" s="121"/>
      <c r="C73" s="327">
        <f t="shared" si="1"/>
        <v>63</v>
      </c>
      <c r="D73" s="20"/>
      <c r="E73" s="12"/>
      <c r="F73" s="13"/>
      <c r="G73" s="10"/>
      <c r="H73" s="14"/>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6"/>
      <c r="AK73" s="17"/>
      <c r="AL73" s="18"/>
      <c r="AM73" s="19"/>
      <c r="AN73" s="17"/>
      <c r="AO73" s="18"/>
      <c r="AP73" s="19"/>
      <c r="AQ73" s="17"/>
      <c r="AR73" s="18"/>
      <c r="AS73" s="19"/>
      <c r="AT73" s="17"/>
      <c r="AU73" s="18"/>
      <c r="AV73" s="19"/>
      <c r="AW73" s="17"/>
      <c r="AX73" s="18"/>
      <c r="AY73" s="19"/>
      <c r="AZ73" s="17"/>
      <c r="BA73" s="18"/>
      <c r="BB73" s="19"/>
      <c r="BC73" s="17"/>
      <c r="BD73" s="18"/>
      <c r="BE73" s="19"/>
      <c r="BF73" s="17"/>
      <c r="BG73" s="18"/>
      <c r="BH73" s="19"/>
      <c r="BI73" s="17"/>
      <c r="BJ73" s="18"/>
      <c r="BK73" s="19"/>
      <c r="BL73" s="17"/>
      <c r="BM73" s="18"/>
      <c r="BN73" s="19"/>
      <c r="BO73" s="3"/>
      <c r="BQ73" s="119">
        <f t="shared" si="2"/>
        <v>0</v>
      </c>
    </row>
    <row r="74" spans="1:69" ht="18" customHeight="1" x14ac:dyDescent="0.15">
      <c r="A74" s="172">
        <f t="shared" si="3"/>
        <v>0</v>
      </c>
      <c r="B74" s="121"/>
      <c r="C74" s="327">
        <f t="shared" si="1"/>
        <v>64</v>
      </c>
      <c r="D74" s="20"/>
      <c r="E74" s="12"/>
      <c r="F74" s="13"/>
      <c r="G74" s="10"/>
      <c r="H74" s="14"/>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6"/>
      <c r="AK74" s="17"/>
      <c r="AL74" s="18"/>
      <c r="AM74" s="19"/>
      <c r="AN74" s="17"/>
      <c r="AO74" s="18"/>
      <c r="AP74" s="19"/>
      <c r="AQ74" s="17"/>
      <c r="AR74" s="18"/>
      <c r="AS74" s="19"/>
      <c r="AT74" s="17"/>
      <c r="AU74" s="18"/>
      <c r="AV74" s="19"/>
      <c r="AW74" s="17"/>
      <c r="AX74" s="18"/>
      <c r="AY74" s="19"/>
      <c r="AZ74" s="17"/>
      <c r="BA74" s="18"/>
      <c r="BB74" s="19"/>
      <c r="BC74" s="17"/>
      <c r="BD74" s="18"/>
      <c r="BE74" s="19"/>
      <c r="BF74" s="17"/>
      <c r="BG74" s="18"/>
      <c r="BH74" s="19"/>
      <c r="BI74" s="17"/>
      <c r="BJ74" s="18"/>
      <c r="BK74" s="19"/>
      <c r="BL74" s="17"/>
      <c r="BM74" s="18"/>
      <c r="BN74" s="19"/>
      <c r="BO74" s="3"/>
      <c r="BQ74" s="119">
        <f t="shared" si="2"/>
        <v>0</v>
      </c>
    </row>
    <row r="75" spans="1:69" ht="18" customHeight="1" x14ac:dyDescent="0.15">
      <c r="A75" s="172">
        <f t="shared" ref="A75:A110" si="4">IFERROR(IF(AND(OR($C75=1,AND($C75&gt;1,$BQ75&gt;0)), TRIM($D75)=""),1001,0),3)</f>
        <v>0</v>
      </c>
      <c r="B75" s="121"/>
      <c r="C75" s="327">
        <f t="shared" si="1"/>
        <v>65</v>
      </c>
      <c r="D75" s="20"/>
      <c r="E75" s="12"/>
      <c r="F75" s="13"/>
      <c r="G75" s="10"/>
      <c r="H75" s="14"/>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6"/>
      <c r="AK75" s="17"/>
      <c r="AL75" s="18"/>
      <c r="AM75" s="19"/>
      <c r="AN75" s="17"/>
      <c r="AO75" s="18"/>
      <c r="AP75" s="19"/>
      <c r="AQ75" s="17"/>
      <c r="AR75" s="18"/>
      <c r="AS75" s="19"/>
      <c r="AT75" s="17"/>
      <c r="AU75" s="18"/>
      <c r="AV75" s="19"/>
      <c r="AW75" s="17"/>
      <c r="AX75" s="18"/>
      <c r="AY75" s="19"/>
      <c r="AZ75" s="17"/>
      <c r="BA75" s="18"/>
      <c r="BB75" s="19"/>
      <c r="BC75" s="17"/>
      <c r="BD75" s="18"/>
      <c r="BE75" s="19"/>
      <c r="BF75" s="17"/>
      <c r="BG75" s="18"/>
      <c r="BH75" s="19"/>
      <c r="BI75" s="17"/>
      <c r="BJ75" s="18"/>
      <c r="BK75" s="19"/>
      <c r="BL75" s="17"/>
      <c r="BM75" s="18"/>
      <c r="BN75" s="19"/>
      <c r="BO75" s="3"/>
      <c r="BQ75" s="119">
        <f t="shared" si="2"/>
        <v>0</v>
      </c>
    </row>
    <row r="76" spans="1:69" ht="18" customHeight="1" x14ac:dyDescent="0.15">
      <c r="A76" s="172">
        <f t="shared" si="4"/>
        <v>0</v>
      </c>
      <c r="B76" s="121"/>
      <c r="C76" s="327">
        <f t="shared" ref="C76:C110" si="5">C75+1</f>
        <v>66</v>
      </c>
      <c r="D76" s="20"/>
      <c r="E76" s="21"/>
      <c r="F76" s="22"/>
      <c r="G76" s="23"/>
      <c r="H76" s="24"/>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6"/>
      <c r="AK76" s="27"/>
      <c r="AL76" s="28"/>
      <c r="AM76" s="29"/>
      <c r="AN76" s="27"/>
      <c r="AO76" s="28"/>
      <c r="AP76" s="29"/>
      <c r="AQ76" s="27"/>
      <c r="AR76" s="28"/>
      <c r="AS76" s="19"/>
      <c r="AT76" s="17"/>
      <c r="AU76" s="18"/>
      <c r="AV76" s="19"/>
      <c r="AW76" s="17"/>
      <c r="AX76" s="18"/>
      <c r="AY76" s="19"/>
      <c r="AZ76" s="17"/>
      <c r="BA76" s="18"/>
      <c r="BB76" s="19"/>
      <c r="BC76" s="17"/>
      <c r="BD76" s="18"/>
      <c r="BE76" s="19"/>
      <c r="BF76" s="17"/>
      <c r="BG76" s="18"/>
      <c r="BH76" s="19"/>
      <c r="BI76" s="17"/>
      <c r="BJ76" s="18"/>
      <c r="BK76" s="19"/>
      <c r="BL76" s="17"/>
      <c r="BM76" s="18"/>
      <c r="BN76" s="19"/>
      <c r="BO76" s="3"/>
      <c r="BQ76" s="119">
        <f t="shared" ref="BQ76:BQ110" si="6">COUNTA($D76:$BO76)</f>
        <v>0</v>
      </c>
    </row>
    <row r="77" spans="1:69" ht="18" customHeight="1" x14ac:dyDescent="0.15">
      <c r="A77" s="172">
        <f t="shared" si="4"/>
        <v>0</v>
      </c>
      <c r="B77" s="121"/>
      <c r="C77" s="327">
        <f t="shared" si="5"/>
        <v>67</v>
      </c>
      <c r="D77" s="20"/>
      <c r="E77" s="12"/>
      <c r="F77" s="13"/>
      <c r="G77" s="10"/>
      <c r="H77" s="14"/>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6"/>
      <c r="AK77" s="17"/>
      <c r="AL77" s="18"/>
      <c r="AM77" s="19"/>
      <c r="AN77" s="17"/>
      <c r="AO77" s="18"/>
      <c r="AP77" s="19"/>
      <c r="AQ77" s="17"/>
      <c r="AR77" s="18"/>
      <c r="AS77" s="19"/>
      <c r="AT77" s="17"/>
      <c r="AU77" s="18"/>
      <c r="AV77" s="19"/>
      <c r="AW77" s="17"/>
      <c r="AX77" s="18"/>
      <c r="AY77" s="19"/>
      <c r="AZ77" s="17"/>
      <c r="BA77" s="18"/>
      <c r="BB77" s="19"/>
      <c r="BC77" s="17"/>
      <c r="BD77" s="18"/>
      <c r="BE77" s="19"/>
      <c r="BF77" s="17"/>
      <c r="BG77" s="18"/>
      <c r="BH77" s="19"/>
      <c r="BI77" s="17"/>
      <c r="BJ77" s="18"/>
      <c r="BK77" s="19"/>
      <c r="BL77" s="17"/>
      <c r="BM77" s="18"/>
      <c r="BN77" s="19"/>
      <c r="BO77" s="3"/>
      <c r="BQ77" s="119">
        <f t="shared" si="6"/>
        <v>0</v>
      </c>
    </row>
    <row r="78" spans="1:69" ht="18" customHeight="1" x14ac:dyDescent="0.15">
      <c r="A78" s="172">
        <f t="shared" si="4"/>
        <v>0</v>
      </c>
      <c r="B78" s="121"/>
      <c r="C78" s="327">
        <f t="shared" si="5"/>
        <v>68</v>
      </c>
      <c r="D78" s="20"/>
      <c r="E78" s="12"/>
      <c r="F78" s="13"/>
      <c r="G78" s="10"/>
      <c r="H78" s="14"/>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6"/>
      <c r="AK78" s="17"/>
      <c r="AL78" s="18"/>
      <c r="AM78" s="19"/>
      <c r="AN78" s="17"/>
      <c r="AO78" s="18"/>
      <c r="AP78" s="19"/>
      <c r="AQ78" s="17"/>
      <c r="AR78" s="18"/>
      <c r="AS78" s="19"/>
      <c r="AT78" s="17"/>
      <c r="AU78" s="18"/>
      <c r="AV78" s="19"/>
      <c r="AW78" s="17"/>
      <c r="AX78" s="18"/>
      <c r="AY78" s="19"/>
      <c r="AZ78" s="17"/>
      <c r="BA78" s="18"/>
      <c r="BB78" s="19"/>
      <c r="BC78" s="17"/>
      <c r="BD78" s="18"/>
      <c r="BE78" s="19"/>
      <c r="BF78" s="17"/>
      <c r="BG78" s="18"/>
      <c r="BH78" s="19"/>
      <c r="BI78" s="17"/>
      <c r="BJ78" s="18"/>
      <c r="BK78" s="19"/>
      <c r="BL78" s="17"/>
      <c r="BM78" s="18"/>
      <c r="BN78" s="19"/>
      <c r="BO78" s="3"/>
      <c r="BQ78" s="119">
        <f t="shared" si="6"/>
        <v>0</v>
      </c>
    </row>
    <row r="79" spans="1:69" ht="18" customHeight="1" x14ac:dyDescent="0.15">
      <c r="A79" s="172">
        <f t="shared" si="4"/>
        <v>0</v>
      </c>
      <c r="B79" s="121"/>
      <c r="C79" s="327">
        <f t="shared" si="5"/>
        <v>69</v>
      </c>
      <c r="D79" s="20"/>
      <c r="E79" s="12"/>
      <c r="F79" s="13"/>
      <c r="G79" s="10"/>
      <c r="H79" s="14"/>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6"/>
      <c r="AK79" s="17"/>
      <c r="AL79" s="18"/>
      <c r="AM79" s="19"/>
      <c r="AN79" s="17"/>
      <c r="AO79" s="18"/>
      <c r="AP79" s="19"/>
      <c r="AQ79" s="17"/>
      <c r="AR79" s="18"/>
      <c r="AS79" s="19"/>
      <c r="AT79" s="17"/>
      <c r="AU79" s="18"/>
      <c r="AV79" s="19"/>
      <c r="AW79" s="17"/>
      <c r="AX79" s="18"/>
      <c r="AY79" s="19"/>
      <c r="AZ79" s="17"/>
      <c r="BA79" s="18"/>
      <c r="BB79" s="19"/>
      <c r="BC79" s="17"/>
      <c r="BD79" s="18"/>
      <c r="BE79" s="19"/>
      <c r="BF79" s="17"/>
      <c r="BG79" s="18"/>
      <c r="BH79" s="19"/>
      <c r="BI79" s="17"/>
      <c r="BJ79" s="18"/>
      <c r="BK79" s="19"/>
      <c r="BL79" s="17"/>
      <c r="BM79" s="18"/>
      <c r="BN79" s="19"/>
      <c r="BO79" s="3"/>
      <c r="BQ79" s="119">
        <f t="shared" si="6"/>
        <v>0</v>
      </c>
    </row>
    <row r="80" spans="1:69" ht="18" customHeight="1" x14ac:dyDescent="0.15">
      <c r="A80" s="172">
        <f t="shared" si="4"/>
        <v>0</v>
      </c>
      <c r="B80" s="121"/>
      <c r="C80" s="327">
        <f t="shared" si="5"/>
        <v>70</v>
      </c>
      <c r="D80" s="20"/>
      <c r="E80" s="12"/>
      <c r="F80" s="13"/>
      <c r="G80" s="10"/>
      <c r="H80" s="14"/>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6"/>
      <c r="AK80" s="17"/>
      <c r="AL80" s="18"/>
      <c r="AM80" s="19"/>
      <c r="AN80" s="17"/>
      <c r="AO80" s="18"/>
      <c r="AP80" s="19"/>
      <c r="AQ80" s="17"/>
      <c r="AR80" s="18"/>
      <c r="AS80" s="19"/>
      <c r="AT80" s="17"/>
      <c r="AU80" s="18"/>
      <c r="AV80" s="19"/>
      <c r="AW80" s="17"/>
      <c r="AX80" s="18"/>
      <c r="AY80" s="19"/>
      <c r="AZ80" s="17"/>
      <c r="BA80" s="18"/>
      <c r="BB80" s="19"/>
      <c r="BC80" s="17"/>
      <c r="BD80" s="18"/>
      <c r="BE80" s="19"/>
      <c r="BF80" s="17"/>
      <c r="BG80" s="18"/>
      <c r="BH80" s="19"/>
      <c r="BI80" s="17"/>
      <c r="BJ80" s="18"/>
      <c r="BK80" s="19"/>
      <c r="BL80" s="17"/>
      <c r="BM80" s="18"/>
      <c r="BN80" s="19"/>
      <c r="BO80" s="3"/>
      <c r="BQ80" s="119">
        <f t="shared" si="6"/>
        <v>0</v>
      </c>
    </row>
    <row r="81" spans="1:69" ht="18" customHeight="1" x14ac:dyDescent="0.15">
      <c r="A81" s="172">
        <f t="shared" si="4"/>
        <v>0</v>
      </c>
      <c r="B81" s="121"/>
      <c r="C81" s="327">
        <f t="shared" si="5"/>
        <v>71</v>
      </c>
      <c r="D81" s="20"/>
      <c r="E81" s="12"/>
      <c r="F81" s="13"/>
      <c r="G81" s="10"/>
      <c r="H81" s="14"/>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6"/>
      <c r="AK81" s="17"/>
      <c r="AL81" s="18"/>
      <c r="AM81" s="19"/>
      <c r="AN81" s="17"/>
      <c r="AO81" s="18"/>
      <c r="AP81" s="19"/>
      <c r="AQ81" s="17"/>
      <c r="AR81" s="18"/>
      <c r="AS81" s="19"/>
      <c r="AT81" s="17"/>
      <c r="AU81" s="18"/>
      <c r="AV81" s="19"/>
      <c r="AW81" s="17"/>
      <c r="AX81" s="18"/>
      <c r="AY81" s="19"/>
      <c r="AZ81" s="17"/>
      <c r="BA81" s="18"/>
      <c r="BB81" s="19"/>
      <c r="BC81" s="17"/>
      <c r="BD81" s="18"/>
      <c r="BE81" s="19"/>
      <c r="BF81" s="17"/>
      <c r="BG81" s="18"/>
      <c r="BH81" s="19"/>
      <c r="BI81" s="17"/>
      <c r="BJ81" s="18"/>
      <c r="BK81" s="19"/>
      <c r="BL81" s="17"/>
      <c r="BM81" s="18"/>
      <c r="BN81" s="19"/>
      <c r="BO81" s="3"/>
      <c r="BQ81" s="119">
        <f t="shared" si="6"/>
        <v>0</v>
      </c>
    </row>
    <row r="82" spans="1:69" ht="18" customHeight="1" x14ac:dyDescent="0.15">
      <c r="A82" s="172">
        <f t="shared" si="4"/>
        <v>0</v>
      </c>
      <c r="B82" s="121"/>
      <c r="C82" s="327">
        <f t="shared" si="5"/>
        <v>72</v>
      </c>
      <c r="D82" s="20"/>
      <c r="E82" s="12"/>
      <c r="F82" s="13"/>
      <c r="G82" s="10"/>
      <c r="H82" s="14"/>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6"/>
      <c r="AK82" s="17"/>
      <c r="AL82" s="18"/>
      <c r="AM82" s="19"/>
      <c r="AN82" s="17"/>
      <c r="AO82" s="18"/>
      <c r="AP82" s="19"/>
      <c r="AQ82" s="17"/>
      <c r="AR82" s="18"/>
      <c r="AS82" s="19"/>
      <c r="AT82" s="17"/>
      <c r="AU82" s="18"/>
      <c r="AV82" s="19"/>
      <c r="AW82" s="17"/>
      <c r="AX82" s="18"/>
      <c r="AY82" s="19"/>
      <c r="AZ82" s="17"/>
      <c r="BA82" s="18"/>
      <c r="BB82" s="19"/>
      <c r="BC82" s="17"/>
      <c r="BD82" s="18"/>
      <c r="BE82" s="19"/>
      <c r="BF82" s="17"/>
      <c r="BG82" s="18"/>
      <c r="BH82" s="19"/>
      <c r="BI82" s="17"/>
      <c r="BJ82" s="18"/>
      <c r="BK82" s="19"/>
      <c r="BL82" s="17"/>
      <c r="BM82" s="18"/>
      <c r="BN82" s="19"/>
      <c r="BO82" s="3"/>
      <c r="BQ82" s="119">
        <f t="shared" si="6"/>
        <v>0</v>
      </c>
    </row>
    <row r="83" spans="1:69" ht="18" customHeight="1" x14ac:dyDescent="0.15">
      <c r="A83" s="172">
        <f t="shared" si="4"/>
        <v>0</v>
      </c>
      <c r="B83" s="121"/>
      <c r="C83" s="327">
        <f t="shared" si="5"/>
        <v>73</v>
      </c>
      <c r="D83" s="20"/>
      <c r="E83" s="12"/>
      <c r="F83" s="13"/>
      <c r="G83" s="10"/>
      <c r="H83" s="14"/>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6"/>
      <c r="AK83" s="17"/>
      <c r="AL83" s="18"/>
      <c r="AM83" s="19"/>
      <c r="AN83" s="17"/>
      <c r="AO83" s="18"/>
      <c r="AP83" s="19"/>
      <c r="AQ83" s="17"/>
      <c r="AR83" s="18"/>
      <c r="AS83" s="19"/>
      <c r="AT83" s="17"/>
      <c r="AU83" s="18"/>
      <c r="AV83" s="19"/>
      <c r="AW83" s="17"/>
      <c r="AX83" s="18"/>
      <c r="AY83" s="19"/>
      <c r="AZ83" s="17"/>
      <c r="BA83" s="18"/>
      <c r="BB83" s="19"/>
      <c r="BC83" s="17"/>
      <c r="BD83" s="18"/>
      <c r="BE83" s="19"/>
      <c r="BF83" s="17"/>
      <c r="BG83" s="18"/>
      <c r="BH83" s="19"/>
      <c r="BI83" s="17"/>
      <c r="BJ83" s="18"/>
      <c r="BK83" s="19"/>
      <c r="BL83" s="17"/>
      <c r="BM83" s="18"/>
      <c r="BN83" s="19"/>
      <c r="BO83" s="3"/>
      <c r="BQ83" s="119">
        <f t="shared" si="6"/>
        <v>0</v>
      </c>
    </row>
    <row r="84" spans="1:69" ht="18" customHeight="1" x14ac:dyDescent="0.15">
      <c r="A84" s="172">
        <f t="shared" si="4"/>
        <v>0</v>
      </c>
      <c r="B84" s="121"/>
      <c r="C84" s="327">
        <f t="shared" si="5"/>
        <v>74</v>
      </c>
      <c r="D84" s="20"/>
      <c r="E84" s="12"/>
      <c r="F84" s="13"/>
      <c r="G84" s="10"/>
      <c r="H84" s="14"/>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6"/>
      <c r="AK84" s="17"/>
      <c r="AL84" s="18"/>
      <c r="AM84" s="19"/>
      <c r="AN84" s="17"/>
      <c r="AO84" s="18"/>
      <c r="AP84" s="19"/>
      <c r="AQ84" s="17"/>
      <c r="AR84" s="18"/>
      <c r="AS84" s="19"/>
      <c r="AT84" s="17"/>
      <c r="AU84" s="18"/>
      <c r="AV84" s="19"/>
      <c r="AW84" s="17"/>
      <c r="AX84" s="18"/>
      <c r="AY84" s="19"/>
      <c r="AZ84" s="17"/>
      <c r="BA84" s="18"/>
      <c r="BB84" s="19"/>
      <c r="BC84" s="17"/>
      <c r="BD84" s="18"/>
      <c r="BE84" s="19"/>
      <c r="BF84" s="17"/>
      <c r="BG84" s="18"/>
      <c r="BH84" s="19"/>
      <c r="BI84" s="17"/>
      <c r="BJ84" s="18"/>
      <c r="BK84" s="19"/>
      <c r="BL84" s="17"/>
      <c r="BM84" s="18"/>
      <c r="BN84" s="19"/>
      <c r="BO84" s="3"/>
      <c r="BQ84" s="119">
        <f t="shared" si="6"/>
        <v>0</v>
      </c>
    </row>
    <row r="85" spans="1:69" ht="18" customHeight="1" x14ac:dyDescent="0.15">
      <c r="A85" s="172">
        <f t="shared" si="4"/>
        <v>0</v>
      </c>
      <c r="B85" s="121"/>
      <c r="C85" s="327">
        <f t="shared" si="5"/>
        <v>75</v>
      </c>
      <c r="D85" s="20"/>
      <c r="E85" s="12"/>
      <c r="F85" s="13"/>
      <c r="G85" s="10"/>
      <c r="H85" s="14"/>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6"/>
      <c r="AK85" s="17"/>
      <c r="AL85" s="18"/>
      <c r="AM85" s="19"/>
      <c r="AN85" s="17"/>
      <c r="AO85" s="18"/>
      <c r="AP85" s="19"/>
      <c r="AQ85" s="17"/>
      <c r="AR85" s="18"/>
      <c r="AS85" s="19"/>
      <c r="AT85" s="17"/>
      <c r="AU85" s="18"/>
      <c r="AV85" s="19"/>
      <c r="AW85" s="17"/>
      <c r="AX85" s="18"/>
      <c r="AY85" s="19"/>
      <c r="AZ85" s="17"/>
      <c r="BA85" s="18"/>
      <c r="BB85" s="19"/>
      <c r="BC85" s="17"/>
      <c r="BD85" s="18"/>
      <c r="BE85" s="19"/>
      <c r="BF85" s="17"/>
      <c r="BG85" s="18"/>
      <c r="BH85" s="19"/>
      <c r="BI85" s="17"/>
      <c r="BJ85" s="18"/>
      <c r="BK85" s="19"/>
      <c r="BL85" s="17"/>
      <c r="BM85" s="18"/>
      <c r="BN85" s="19"/>
      <c r="BO85" s="3"/>
      <c r="BQ85" s="119">
        <f t="shared" si="6"/>
        <v>0</v>
      </c>
    </row>
    <row r="86" spans="1:69" ht="18" customHeight="1" x14ac:dyDescent="0.15">
      <c r="A86" s="172">
        <f t="shared" si="4"/>
        <v>0</v>
      </c>
      <c r="B86" s="121"/>
      <c r="C86" s="327">
        <f t="shared" si="5"/>
        <v>76</v>
      </c>
      <c r="D86" s="20"/>
      <c r="E86" s="12"/>
      <c r="F86" s="13"/>
      <c r="G86" s="10"/>
      <c r="H86" s="14"/>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6"/>
      <c r="AK86" s="17"/>
      <c r="AL86" s="18"/>
      <c r="AM86" s="19"/>
      <c r="AN86" s="17"/>
      <c r="AO86" s="18"/>
      <c r="AP86" s="19"/>
      <c r="AQ86" s="17"/>
      <c r="AR86" s="18"/>
      <c r="AS86" s="19"/>
      <c r="AT86" s="17"/>
      <c r="AU86" s="18"/>
      <c r="AV86" s="19"/>
      <c r="AW86" s="17"/>
      <c r="AX86" s="18"/>
      <c r="AY86" s="19"/>
      <c r="AZ86" s="17"/>
      <c r="BA86" s="18"/>
      <c r="BB86" s="19"/>
      <c r="BC86" s="17"/>
      <c r="BD86" s="18"/>
      <c r="BE86" s="19"/>
      <c r="BF86" s="17"/>
      <c r="BG86" s="18"/>
      <c r="BH86" s="19"/>
      <c r="BI86" s="17"/>
      <c r="BJ86" s="18"/>
      <c r="BK86" s="19"/>
      <c r="BL86" s="17"/>
      <c r="BM86" s="18"/>
      <c r="BN86" s="19"/>
      <c r="BO86" s="3"/>
      <c r="BQ86" s="119">
        <f t="shared" si="6"/>
        <v>0</v>
      </c>
    </row>
    <row r="87" spans="1:69" ht="18" customHeight="1" x14ac:dyDescent="0.15">
      <c r="A87" s="172">
        <f t="shared" si="4"/>
        <v>0</v>
      </c>
      <c r="B87" s="121"/>
      <c r="C87" s="327">
        <f t="shared" si="5"/>
        <v>77</v>
      </c>
      <c r="D87" s="20"/>
      <c r="E87" s="12"/>
      <c r="F87" s="13"/>
      <c r="G87" s="10"/>
      <c r="H87" s="14"/>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6"/>
      <c r="AK87" s="17"/>
      <c r="AL87" s="18"/>
      <c r="AM87" s="19"/>
      <c r="AN87" s="17"/>
      <c r="AO87" s="18"/>
      <c r="AP87" s="19"/>
      <c r="AQ87" s="17"/>
      <c r="AR87" s="18"/>
      <c r="AS87" s="19"/>
      <c r="AT87" s="17"/>
      <c r="AU87" s="18"/>
      <c r="AV87" s="19"/>
      <c r="AW87" s="17"/>
      <c r="AX87" s="18"/>
      <c r="AY87" s="19"/>
      <c r="AZ87" s="17"/>
      <c r="BA87" s="18"/>
      <c r="BB87" s="19"/>
      <c r="BC87" s="17"/>
      <c r="BD87" s="18"/>
      <c r="BE87" s="19"/>
      <c r="BF87" s="17"/>
      <c r="BG87" s="18"/>
      <c r="BH87" s="19"/>
      <c r="BI87" s="17"/>
      <c r="BJ87" s="18"/>
      <c r="BK87" s="19"/>
      <c r="BL87" s="17"/>
      <c r="BM87" s="18"/>
      <c r="BN87" s="19"/>
      <c r="BO87" s="3"/>
      <c r="BQ87" s="119">
        <f t="shared" si="6"/>
        <v>0</v>
      </c>
    </row>
    <row r="88" spans="1:69" ht="18" customHeight="1" x14ac:dyDescent="0.15">
      <c r="A88" s="172">
        <f t="shared" si="4"/>
        <v>0</v>
      </c>
      <c r="B88" s="121"/>
      <c r="C88" s="327">
        <f t="shared" si="5"/>
        <v>78</v>
      </c>
      <c r="D88" s="20"/>
      <c r="E88" s="12"/>
      <c r="F88" s="13"/>
      <c r="G88" s="10"/>
      <c r="H88" s="14"/>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6"/>
      <c r="AK88" s="17"/>
      <c r="AL88" s="18"/>
      <c r="AM88" s="19"/>
      <c r="AN88" s="17"/>
      <c r="AO88" s="18"/>
      <c r="AP88" s="19"/>
      <c r="AQ88" s="17"/>
      <c r="AR88" s="18"/>
      <c r="AS88" s="19"/>
      <c r="AT88" s="17"/>
      <c r="AU88" s="18"/>
      <c r="AV88" s="19"/>
      <c r="AW88" s="17"/>
      <c r="AX88" s="18"/>
      <c r="AY88" s="19"/>
      <c r="AZ88" s="17"/>
      <c r="BA88" s="18"/>
      <c r="BB88" s="19"/>
      <c r="BC88" s="17"/>
      <c r="BD88" s="18"/>
      <c r="BE88" s="19"/>
      <c r="BF88" s="17"/>
      <c r="BG88" s="18"/>
      <c r="BH88" s="19"/>
      <c r="BI88" s="17"/>
      <c r="BJ88" s="18"/>
      <c r="BK88" s="19"/>
      <c r="BL88" s="17"/>
      <c r="BM88" s="18"/>
      <c r="BN88" s="19"/>
      <c r="BO88" s="3"/>
      <c r="BQ88" s="119">
        <f t="shared" si="6"/>
        <v>0</v>
      </c>
    </row>
    <row r="89" spans="1:69" ht="18" customHeight="1" x14ac:dyDescent="0.15">
      <c r="A89" s="172">
        <f t="shared" si="4"/>
        <v>0</v>
      </c>
      <c r="B89" s="121"/>
      <c r="C89" s="327">
        <f t="shared" si="5"/>
        <v>79</v>
      </c>
      <c r="D89" s="20"/>
      <c r="E89" s="12"/>
      <c r="F89" s="13"/>
      <c r="G89" s="10"/>
      <c r="H89" s="14"/>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6"/>
      <c r="AK89" s="17"/>
      <c r="AL89" s="18"/>
      <c r="AM89" s="19"/>
      <c r="AN89" s="17"/>
      <c r="AO89" s="18"/>
      <c r="AP89" s="19"/>
      <c r="AQ89" s="17"/>
      <c r="AR89" s="18"/>
      <c r="AS89" s="19"/>
      <c r="AT89" s="17"/>
      <c r="AU89" s="18"/>
      <c r="AV89" s="19"/>
      <c r="AW89" s="17"/>
      <c r="AX89" s="18"/>
      <c r="AY89" s="19"/>
      <c r="AZ89" s="17"/>
      <c r="BA89" s="18"/>
      <c r="BB89" s="19"/>
      <c r="BC89" s="17"/>
      <c r="BD89" s="18"/>
      <c r="BE89" s="19"/>
      <c r="BF89" s="17"/>
      <c r="BG89" s="18"/>
      <c r="BH89" s="19"/>
      <c r="BI89" s="17"/>
      <c r="BJ89" s="18"/>
      <c r="BK89" s="19"/>
      <c r="BL89" s="17"/>
      <c r="BM89" s="18"/>
      <c r="BN89" s="19"/>
      <c r="BO89" s="3"/>
      <c r="BQ89" s="119">
        <f t="shared" si="6"/>
        <v>0</v>
      </c>
    </row>
    <row r="90" spans="1:69" ht="18" customHeight="1" x14ac:dyDescent="0.15">
      <c r="A90" s="172">
        <f t="shared" si="4"/>
        <v>0</v>
      </c>
      <c r="B90" s="121"/>
      <c r="C90" s="327">
        <f t="shared" si="5"/>
        <v>80</v>
      </c>
      <c r="D90" s="20"/>
      <c r="E90" s="12"/>
      <c r="F90" s="13"/>
      <c r="G90" s="10"/>
      <c r="H90" s="14"/>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6"/>
      <c r="AK90" s="17"/>
      <c r="AL90" s="18"/>
      <c r="AM90" s="19"/>
      <c r="AN90" s="17"/>
      <c r="AO90" s="18"/>
      <c r="AP90" s="19"/>
      <c r="AQ90" s="17"/>
      <c r="AR90" s="18"/>
      <c r="AS90" s="19"/>
      <c r="AT90" s="17"/>
      <c r="AU90" s="18"/>
      <c r="AV90" s="19"/>
      <c r="AW90" s="17"/>
      <c r="AX90" s="18"/>
      <c r="AY90" s="19"/>
      <c r="AZ90" s="17"/>
      <c r="BA90" s="18"/>
      <c r="BB90" s="19"/>
      <c r="BC90" s="17"/>
      <c r="BD90" s="18"/>
      <c r="BE90" s="19"/>
      <c r="BF90" s="17"/>
      <c r="BG90" s="18"/>
      <c r="BH90" s="19"/>
      <c r="BI90" s="17"/>
      <c r="BJ90" s="18"/>
      <c r="BK90" s="19"/>
      <c r="BL90" s="17"/>
      <c r="BM90" s="18"/>
      <c r="BN90" s="19"/>
      <c r="BO90" s="3"/>
      <c r="BQ90" s="119">
        <f t="shared" si="6"/>
        <v>0</v>
      </c>
    </row>
    <row r="91" spans="1:69" ht="18" customHeight="1" x14ac:dyDescent="0.15">
      <c r="A91" s="172">
        <f t="shared" si="4"/>
        <v>0</v>
      </c>
      <c r="B91" s="121"/>
      <c r="C91" s="327">
        <f t="shared" si="5"/>
        <v>81</v>
      </c>
      <c r="D91" s="20"/>
      <c r="E91" s="12"/>
      <c r="F91" s="13"/>
      <c r="G91" s="10"/>
      <c r="H91" s="14"/>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6"/>
      <c r="AK91" s="17"/>
      <c r="AL91" s="18"/>
      <c r="AM91" s="19"/>
      <c r="AN91" s="17"/>
      <c r="AO91" s="18"/>
      <c r="AP91" s="19"/>
      <c r="AQ91" s="17"/>
      <c r="AR91" s="18"/>
      <c r="AS91" s="19"/>
      <c r="AT91" s="17"/>
      <c r="AU91" s="18"/>
      <c r="AV91" s="19"/>
      <c r="AW91" s="17"/>
      <c r="AX91" s="18"/>
      <c r="AY91" s="19"/>
      <c r="AZ91" s="17"/>
      <c r="BA91" s="18"/>
      <c r="BB91" s="19"/>
      <c r="BC91" s="17"/>
      <c r="BD91" s="18"/>
      <c r="BE91" s="19"/>
      <c r="BF91" s="17"/>
      <c r="BG91" s="18"/>
      <c r="BH91" s="19"/>
      <c r="BI91" s="17"/>
      <c r="BJ91" s="18"/>
      <c r="BK91" s="19"/>
      <c r="BL91" s="17"/>
      <c r="BM91" s="18"/>
      <c r="BN91" s="19"/>
      <c r="BO91" s="3"/>
      <c r="BQ91" s="119">
        <f t="shared" si="6"/>
        <v>0</v>
      </c>
    </row>
    <row r="92" spans="1:69" ht="18" customHeight="1" x14ac:dyDescent="0.15">
      <c r="A92" s="172">
        <f t="shared" si="4"/>
        <v>0</v>
      </c>
      <c r="B92" s="121"/>
      <c r="C92" s="327">
        <f t="shared" si="5"/>
        <v>82</v>
      </c>
      <c r="D92" s="20"/>
      <c r="E92" s="12"/>
      <c r="F92" s="13"/>
      <c r="G92" s="10"/>
      <c r="H92" s="14"/>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6"/>
      <c r="AK92" s="17"/>
      <c r="AL92" s="18"/>
      <c r="AM92" s="19"/>
      <c r="AN92" s="17"/>
      <c r="AO92" s="18"/>
      <c r="AP92" s="19"/>
      <c r="AQ92" s="17"/>
      <c r="AR92" s="18"/>
      <c r="AS92" s="19"/>
      <c r="AT92" s="17"/>
      <c r="AU92" s="18"/>
      <c r="AV92" s="19"/>
      <c r="AW92" s="17"/>
      <c r="AX92" s="18"/>
      <c r="AY92" s="19"/>
      <c r="AZ92" s="17"/>
      <c r="BA92" s="18"/>
      <c r="BB92" s="19"/>
      <c r="BC92" s="17"/>
      <c r="BD92" s="18"/>
      <c r="BE92" s="19"/>
      <c r="BF92" s="17"/>
      <c r="BG92" s="18"/>
      <c r="BH92" s="19"/>
      <c r="BI92" s="17"/>
      <c r="BJ92" s="18"/>
      <c r="BK92" s="19"/>
      <c r="BL92" s="17"/>
      <c r="BM92" s="18"/>
      <c r="BN92" s="19"/>
      <c r="BO92" s="3"/>
      <c r="BQ92" s="119">
        <f t="shared" si="6"/>
        <v>0</v>
      </c>
    </row>
    <row r="93" spans="1:69" ht="18" customHeight="1" x14ac:dyDescent="0.15">
      <c r="A93" s="172">
        <f t="shared" si="4"/>
        <v>0</v>
      </c>
      <c r="B93" s="121"/>
      <c r="C93" s="327">
        <f t="shared" si="5"/>
        <v>83</v>
      </c>
      <c r="D93" s="20"/>
      <c r="E93" s="12"/>
      <c r="F93" s="13"/>
      <c r="G93" s="10"/>
      <c r="H93" s="14"/>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6"/>
      <c r="AK93" s="17"/>
      <c r="AL93" s="18"/>
      <c r="AM93" s="19"/>
      <c r="AN93" s="17"/>
      <c r="AO93" s="18"/>
      <c r="AP93" s="19"/>
      <c r="AQ93" s="17"/>
      <c r="AR93" s="18"/>
      <c r="AS93" s="19"/>
      <c r="AT93" s="17"/>
      <c r="AU93" s="18"/>
      <c r="AV93" s="19"/>
      <c r="AW93" s="17"/>
      <c r="AX93" s="18"/>
      <c r="AY93" s="19"/>
      <c r="AZ93" s="17"/>
      <c r="BA93" s="18"/>
      <c r="BB93" s="19"/>
      <c r="BC93" s="17"/>
      <c r="BD93" s="18"/>
      <c r="BE93" s="19"/>
      <c r="BF93" s="17"/>
      <c r="BG93" s="18"/>
      <c r="BH93" s="19"/>
      <c r="BI93" s="17"/>
      <c r="BJ93" s="18"/>
      <c r="BK93" s="19"/>
      <c r="BL93" s="17"/>
      <c r="BM93" s="18"/>
      <c r="BN93" s="19"/>
      <c r="BO93" s="3"/>
      <c r="BQ93" s="119">
        <f t="shared" si="6"/>
        <v>0</v>
      </c>
    </row>
    <row r="94" spans="1:69" ht="18" customHeight="1" x14ac:dyDescent="0.15">
      <c r="A94" s="172">
        <f t="shared" si="4"/>
        <v>0</v>
      </c>
      <c r="B94" s="121"/>
      <c r="C94" s="327">
        <f t="shared" si="5"/>
        <v>84</v>
      </c>
      <c r="D94" s="20"/>
      <c r="E94" s="12"/>
      <c r="F94" s="13"/>
      <c r="G94" s="10"/>
      <c r="H94" s="14"/>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6"/>
      <c r="AK94" s="17"/>
      <c r="AL94" s="18"/>
      <c r="AM94" s="19"/>
      <c r="AN94" s="17"/>
      <c r="AO94" s="18"/>
      <c r="AP94" s="19"/>
      <c r="AQ94" s="17"/>
      <c r="AR94" s="18"/>
      <c r="AS94" s="19"/>
      <c r="AT94" s="17"/>
      <c r="AU94" s="18"/>
      <c r="AV94" s="19"/>
      <c r="AW94" s="17"/>
      <c r="AX94" s="18"/>
      <c r="AY94" s="19"/>
      <c r="AZ94" s="17"/>
      <c r="BA94" s="18"/>
      <c r="BB94" s="19"/>
      <c r="BC94" s="17"/>
      <c r="BD94" s="18"/>
      <c r="BE94" s="19"/>
      <c r="BF94" s="17"/>
      <c r="BG94" s="18"/>
      <c r="BH94" s="19"/>
      <c r="BI94" s="17"/>
      <c r="BJ94" s="18"/>
      <c r="BK94" s="19"/>
      <c r="BL94" s="17"/>
      <c r="BM94" s="18"/>
      <c r="BN94" s="19"/>
      <c r="BO94" s="3"/>
      <c r="BQ94" s="119">
        <f t="shared" si="6"/>
        <v>0</v>
      </c>
    </row>
    <row r="95" spans="1:69" ht="18" customHeight="1" x14ac:dyDescent="0.15">
      <c r="A95" s="172">
        <f t="shared" si="4"/>
        <v>0</v>
      </c>
      <c r="B95" s="121"/>
      <c r="C95" s="327">
        <f t="shared" si="5"/>
        <v>85</v>
      </c>
      <c r="D95" s="20"/>
      <c r="E95" s="12"/>
      <c r="F95" s="13"/>
      <c r="G95" s="10"/>
      <c r="H95" s="14"/>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6"/>
      <c r="AK95" s="17"/>
      <c r="AL95" s="18"/>
      <c r="AM95" s="19"/>
      <c r="AN95" s="17"/>
      <c r="AO95" s="18"/>
      <c r="AP95" s="19"/>
      <c r="AQ95" s="17"/>
      <c r="AR95" s="18"/>
      <c r="AS95" s="19"/>
      <c r="AT95" s="17"/>
      <c r="AU95" s="18"/>
      <c r="AV95" s="19"/>
      <c r="AW95" s="17"/>
      <c r="AX95" s="18"/>
      <c r="AY95" s="19"/>
      <c r="AZ95" s="17"/>
      <c r="BA95" s="18"/>
      <c r="BB95" s="19"/>
      <c r="BC95" s="17"/>
      <c r="BD95" s="18"/>
      <c r="BE95" s="19"/>
      <c r="BF95" s="17"/>
      <c r="BG95" s="18"/>
      <c r="BH95" s="19"/>
      <c r="BI95" s="17"/>
      <c r="BJ95" s="18"/>
      <c r="BK95" s="19"/>
      <c r="BL95" s="17"/>
      <c r="BM95" s="18"/>
      <c r="BN95" s="19"/>
      <c r="BO95" s="3"/>
      <c r="BQ95" s="119">
        <f t="shared" si="6"/>
        <v>0</v>
      </c>
    </row>
    <row r="96" spans="1:69" ht="18" customHeight="1" x14ac:dyDescent="0.15">
      <c r="A96" s="172">
        <f t="shared" si="4"/>
        <v>0</v>
      </c>
      <c r="B96" s="121"/>
      <c r="C96" s="327">
        <f t="shared" si="5"/>
        <v>86</v>
      </c>
      <c r="D96" s="20"/>
      <c r="E96" s="12"/>
      <c r="F96" s="13"/>
      <c r="G96" s="10"/>
      <c r="H96" s="14"/>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6"/>
      <c r="AK96" s="17"/>
      <c r="AL96" s="18"/>
      <c r="AM96" s="19"/>
      <c r="AN96" s="17"/>
      <c r="AO96" s="18"/>
      <c r="AP96" s="19"/>
      <c r="AQ96" s="17"/>
      <c r="AR96" s="18"/>
      <c r="AS96" s="29"/>
      <c r="AT96" s="27"/>
      <c r="AU96" s="28"/>
      <c r="AV96" s="29"/>
      <c r="AW96" s="27"/>
      <c r="AX96" s="28"/>
      <c r="AY96" s="29"/>
      <c r="AZ96" s="27"/>
      <c r="BA96" s="28"/>
      <c r="BB96" s="19"/>
      <c r="BC96" s="17"/>
      <c r="BD96" s="18"/>
      <c r="BE96" s="19"/>
      <c r="BF96" s="17"/>
      <c r="BG96" s="18"/>
      <c r="BH96" s="19"/>
      <c r="BI96" s="17"/>
      <c r="BJ96" s="18"/>
      <c r="BK96" s="19"/>
      <c r="BL96" s="17"/>
      <c r="BM96" s="18"/>
      <c r="BN96" s="19"/>
      <c r="BO96" s="3"/>
      <c r="BQ96" s="119">
        <f t="shared" si="6"/>
        <v>0</v>
      </c>
    </row>
    <row r="97" spans="1:69" ht="18" customHeight="1" x14ac:dyDescent="0.15">
      <c r="A97" s="172">
        <f t="shared" si="4"/>
        <v>0</v>
      </c>
      <c r="B97" s="121"/>
      <c r="C97" s="327">
        <f t="shared" si="5"/>
        <v>87</v>
      </c>
      <c r="D97" s="20"/>
      <c r="E97" s="12"/>
      <c r="F97" s="13"/>
      <c r="G97" s="10"/>
      <c r="H97" s="14"/>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6"/>
      <c r="AK97" s="17"/>
      <c r="AL97" s="18"/>
      <c r="AM97" s="19"/>
      <c r="AN97" s="17"/>
      <c r="AO97" s="18"/>
      <c r="AP97" s="19"/>
      <c r="AQ97" s="17"/>
      <c r="AR97" s="18"/>
      <c r="AS97" s="19"/>
      <c r="AT97" s="17"/>
      <c r="AU97" s="18"/>
      <c r="AV97" s="19"/>
      <c r="AW97" s="17"/>
      <c r="AX97" s="18"/>
      <c r="AY97" s="19"/>
      <c r="AZ97" s="17"/>
      <c r="BA97" s="18"/>
      <c r="BB97" s="19"/>
      <c r="BC97" s="17"/>
      <c r="BD97" s="18"/>
      <c r="BE97" s="19"/>
      <c r="BF97" s="2"/>
      <c r="BG97" s="18"/>
      <c r="BH97" s="30"/>
      <c r="BI97" s="31"/>
      <c r="BJ97" s="18"/>
      <c r="BK97" s="19"/>
      <c r="BL97" s="17"/>
      <c r="BM97" s="18"/>
      <c r="BN97" s="19"/>
      <c r="BO97" s="3"/>
      <c r="BQ97" s="119">
        <f t="shared" si="6"/>
        <v>0</v>
      </c>
    </row>
    <row r="98" spans="1:69" ht="18" customHeight="1" x14ac:dyDescent="0.15">
      <c r="A98" s="172">
        <f t="shared" si="4"/>
        <v>0</v>
      </c>
      <c r="B98" s="121"/>
      <c r="C98" s="327">
        <f t="shared" si="5"/>
        <v>88</v>
      </c>
      <c r="D98" s="20"/>
      <c r="E98" s="12"/>
      <c r="F98" s="13"/>
      <c r="G98" s="10"/>
      <c r="H98" s="14"/>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6"/>
      <c r="AK98" s="17"/>
      <c r="AL98" s="18"/>
      <c r="AM98" s="19"/>
      <c r="AN98" s="17"/>
      <c r="AO98" s="18"/>
      <c r="AP98" s="19"/>
      <c r="AQ98" s="17"/>
      <c r="AR98" s="18"/>
      <c r="AS98" s="19"/>
      <c r="AT98" s="17"/>
      <c r="AU98" s="18"/>
      <c r="AV98" s="19"/>
      <c r="AW98" s="17"/>
      <c r="AX98" s="18"/>
      <c r="AY98" s="19"/>
      <c r="AZ98" s="17"/>
      <c r="BA98" s="18"/>
      <c r="BB98" s="19"/>
      <c r="BC98" s="17"/>
      <c r="BD98" s="18"/>
      <c r="BE98" s="19"/>
      <c r="BF98" s="2"/>
      <c r="BG98" s="18"/>
      <c r="BH98" s="30"/>
      <c r="BI98" s="31"/>
      <c r="BJ98" s="18"/>
      <c r="BK98" s="19"/>
      <c r="BL98" s="17"/>
      <c r="BM98" s="18"/>
      <c r="BN98" s="19"/>
      <c r="BO98" s="3"/>
      <c r="BQ98" s="119">
        <f t="shared" si="6"/>
        <v>0</v>
      </c>
    </row>
    <row r="99" spans="1:69" ht="18" customHeight="1" x14ac:dyDescent="0.15">
      <c r="A99" s="172">
        <f t="shared" si="4"/>
        <v>0</v>
      </c>
      <c r="B99" s="121"/>
      <c r="C99" s="327">
        <f t="shared" si="5"/>
        <v>89</v>
      </c>
      <c r="D99" s="20"/>
      <c r="E99" s="12"/>
      <c r="F99" s="13"/>
      <c r="G99" s="10"/>
      <c r="H99" s="14"/>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6"/>
      <c r="AK99" s="17"/>
      <c r="AL99" s="18"/>
      <c r="AM99" s="19"/>
      <c r="AN99" s="17"/>
      <c r="AO99" s="18"/>
      <c r="AP99" s="19"/>
      <c r="AQ99" s="17"/>
      <c r="AR99" s="18"/>
      <c r="AS99" s="19"/>
      <c r="AT99" s="17"/>
      <c r="AU99" s="18"/>
      <c r="AV99" s="19"/>
      <c r="AW99" s="17"/>
      <c r="AX99" s="18"/>
      <c r="AY99" s="19"/>
      <c r="AZ99" s="17"/>
      <c r="BA99" s="18"/>
      <c r="BB99" s="19"/>
      <c r="BC99" s="17"/>
      <c r="BD99" s="18"/>
      <c r="BE99" s="19"/>
      <c r="BF99" s="2"/>
      <c r="BG99" s="18"/>
      <c r="BH99" s="30"/>
      <c r="BI99" s="31"/>
      <c r="BJ99" s="18"/>
      <c r="BK99" s="19"/>
      <c r="BL99" s="17"/>
      <c r="BM99" s="18"/>
      <c r="BN99" s="19"/>
      <c r="BO99" s="3"/>
      <c r="BQ99" s="119">
        <f t="shared" si="6"/>
        <v>0</v>
      </c>
    </row>
    <row r="100" spans="1:69" ht="18" customHeight="1" x14ac:dyDescent="0.15">
      <c r="A100" s="172">
        <f t="shared" si="4"/>
        <v>0</v>
      </c>
      <c r="B100" s="121"/>
      <c r="C100" s="327">
        <f t="shared" si="5"/>
        <v>90</v>
      </c>
      <c r="D100" s="20"/>
      <c r="E100" s="12"/>
      <c r="F100" s="13"/>
      <c r="G100" s="10"/>
      <c r="H100" s="14"/>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6"/>
      <c r="AK100" s="17"/>
      <c r="AL100" s="18"/>
      <c r="AM100" s="19"/>
      <c r="AN100" s="17"/>
      <c r="AO100" s="18"/>
      <c r="AP100" s="19"/>
      <c r="AQ100" s="17"/>
      <c r="AR100" s="18"/>
      <c r="AS100" s="19"/>
      <c r="AT100" s="17"/>
      <c r="AU100" s="18"/>
      <c r="AV100" s="19"/>
      <c r="AW100" s="17"/>
      <c r="AX100" s="18"/>
      <c r="AY100" s="19"/>
      <c r="AZ100" s="17"/>
      <c r="BA100" s="18"/>
      <c r="BB100" s="19"/>
      <c r="BC100" s="17"/>
      <c r="BD100" s="18"/>
      <c r="BE100" s="19"/>
      <c r="BF100" s="2"/>
      <c r="BG100" s="18"/>
      <c r="BH100" s="30"/>
      <c r="BI100" s="31"/>
      <c r="BJ100" s="18"/>
      <c r="BK100" s="19"/>
      <c r="BL100" s="17"/>
      <c r="BM100" s="18"/>
      <c r="BN100" s="19"/>
      <c r="BO100" s="3"/>
      <c r="BQ100" s="119">
        <f t="shared" si="6"/>
        <v>0</v>
      </c>
    </row>
    <row r="101" spans="1:69" ht="18" customHeight="1" x14ac:dyDescent="0.15">
      <c r="A101" s="172">
        <f t="shared" si="4"/>
        <v>0</v>
      </c>
      <c r="B101" s="121"/>
      <c r="C101" s="327">
        <f t="shared" si="5"/>
        <v>91</v>
      </c>
      <c r="D101" s="20"/>
      <c r="E101" s="12"/>
      <c r="F101" s="13"/>
      <c r="G101" s="10"/>
      <c r="H101" s="14"/>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6"/>
      <c r="AK101" s="17"/>
      <c r="AL101" s="18"/>
      <c r="AM101" s="19"/>
      <c r="AN101" s="17"/>
      <c r="AO101" s="18"/>
      <c r="AP101" s="19"/>
      <c r="AQ101" s="17"/>
      <c r="AR101" s="18"/>
      <c r="AS101" s="19"/>
      <c r="AT101" s="17"/>
      <c r="AU101" s="18"/>
      <c r="AV101" s="19"/>
      <c r="AW101" s="17"/>
      <c r="AX101" s="18"/>
      <c r="AY101" s="19"/>
      <c r="AZ101" s="17"/>
      <c r="BA101" s="18"/>
      <c r="BB101" s="19"/>
      <c r="BC101" s="17"/>
      <c r="BD101" s="18"/>
      <c r="BE101" s="19"/>
      <c r="BF101" s="2"/>
      <c r="BG101" s="18"/>
      <c r="BH101" s="30"/>
      <c r="BI101" s="31"/>
      <c r="BJ101" s="18"/>
      <c r="BK101" s="19"/>
      <c r="BL101" s="17"/>
      <c r="BM101" s="18"/>
      <c r="BN101" s="19"/>
      <c r="BO101" s="3"/>
      <c r="BQ101" s="119">
        <f t="shared" si="6"/>
        <v>0</v>
      </c>
    </row>
    <row r="102" spans="1:69" ht="18" customHeight="1" x14ac:dyDescent="0.15">
      <c r="A102" s="172">
        <f t="shared" si="4"/>
        <v>0</v>
      </c>
      <c r="B102" s="121"/>
      <c r="C102" s="327">
        <f t="shared" si="5"/>
        <v>92</v>
      </c>
      <c r="D102" s="20"/>
      <c r="E102" s="12"/>
      <c r="F102" s="13"/>
      <c r="G102" s="10"/>
      <c r="H102" s="14"/>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6"/>
      <c r="AK102" s="17"/>
      <c r="AL102" s="18"/>
      <c r="AM102" s="19"/>
      <c r="AN102" s="17"/>
      <c r="AO102" s="18"/>
      <c r="AP102" s="19"/>
      <c r="AQ102" s="17"/>
      <c r="AR102" s="18"/>
      <c r="AS102" s="19"/>
      <c r="AT102" s="17"/>
      <c r="AU102" s="18"/>
      <c r="AV102" s="19"/>
      <c r="AW102" s="17"/>
      <c r="AX102" s="18"/>
      <c r="AY102" s="19"/>
      <c r="AZ102" s="17"/>
      <c r="BA102" s="18"/>
      <c r="BB102" s="19"/>
      <c r="BC102" s="17"/>
      <c r="BD102" s="18"/>
      <c r="BE102" s="19"/>
      <c r="BF102" s="2"/>
      <c r="BG102" s="18"/>
      <c r="BH102" s="30"/>
      <c r="BI102" s="31"/>
      <c r="BJ102" s="18"/>
      <c r="BK102" s="19"/>
      <c r="BL102" s="17"/>
      <c r="BM102" s="18"/>
      <c r="BN102" s="19"/>
      <c r="BO102" s="3"/>
      <c r="BQ102" s="119">
        <f t="shared" si="6"/>
        <v>0</v>
      </c>
    </row>
    <row r="103" spans="1:69" ht="18" customHeight="1" x14ac:dyDescent="0.15">
      <c r="A103" s="172">
        <f t="shared" si="4"/>
        <v>0</v>
      </c>
      <c r="B103" s="121"/>
      <c r="C103" s="327">
        <f t="shared" si="5"/>
        <v>93</v>
      </c>
      <c r="D103" s="20"/>
      <c r="E103" s="12"/>
      <c r="F103" s="13"/>
      <c r="G103" s="10"/>
      <c r="H103" s="14"/>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6"/>
      <c r="AK103" s="17"/>
      <c r="AL103" s="18"/>
      <c r="AM103" s="19"/>
      <c r="AN103" s="17"/>
      <c r="AO103" s="18"/>
      <c r="AP103" s="19"/>
      <c r="AQ103" s="17"/>
      <c r="AR103" s="18"/>
      <c r="AS103" s="19"/>
      <c r="AT103" s="17"/>
      <c r="AU103" s="18"/>
      <c r="AV103" s="19"/>
      <c r="AW103" s="17"/>
      <c r="AX103" s="18"/>
      <c r="AY103" s="19"/>
      <c r="AZ103" s="17"/>
      <c r="BA103" s="18"/>
      <c r="BB103" s="19"/>
      <c r="BC103" s="17"/>
      <c r="BD103" s="18"/>
      <c r="BE103" s="19"/>
      <c r="BF103" s="2"/>
      <c r="BG103" s="18"/>
      <c r="BH103" s="30"/>
      <c r="BI103" s="31"/>
      <c r="BJ103" s="18"/>
      <c r="BK103" s="19"/>
      <c r="BL103" s="17"/>
      <c r="BM103" s="18"/>
      <c r="BN103" s="19"/>
      <c r="BO103" s="3"/>
      <c r="BQ103" s="119">
        <f t="shared" si="6"/>
        <v>0</v>
      </c>
    </row>
    <row r="104" spans="1:69" ht="18" customHeight="1" x14ac:dyDescent="0.15">
      <c r="A104" s="172">
        <f t="shared" si="4"/>
        <v>0</v>
      </c>
      <c r="B104" s="121"/>
      <c r="C104" s="327">
        <f t="shared" si="5"/>
        <v>94</v>
      </c>
      <c r="D104" s="20"/>
      <c r="E104" s="12"/>
      <c r="F104" s="13"/>
      <c r="G104" s="10"/>
      <c r="H104" s="14"/>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6"/>
      <c r="AK104" s="17"/>
      <c r="AL104" s="18"/>
      <c r="AM104" s="19"/>
      <c r="AN104" s="17"/>
      <c r="AO104" s="18"/>
      <c r="AP104" s="19"/>
      <c r="AQ104" s="17"/>
      <c r="AR104" s="18"/>
      <c r="AS104" s="19"/>
      <c r="AT104" s="17"/>
      <c r="AU104" s="18"/>
      <c r="AV104" s="19"/>
      <c r="AW104" s="17"/>
      <c r="AX104" s="18"/>
      <c r="AY104" s="19"/>
      <c r="AZ104" s="17"/>
      <c r="BA104" s="18"/>
      <c r="BB104" s="19"/>
      <c r="BC104" s="17"/>
      <c r="BD104" s="18"/>
      <c r="BE104" s="19"/>
      <c r="BF104" s="2"/>
      <c r="BG104" s="18"/>
      <c r="BH104" s="30"/>
      <c r="BI104" s="31"/>
      <c r="BJ104" s="18"/>
      <c r="BK104" s="19"/>
      <c r="BL104" s="17"/>
      <c r="BM104" s="18"/>
      <c r="BN104" s="19"/>
      <c r="BO104" s="3"/>
      <c r="BQ104" s="119">
        <f t="shared" si="6"/>
        <v>0</v>
      </c>
    </row>
    <row r="105" spans="1:69" ht="18" customHeight="1" x14ac:dyDescent="0.15">
      <c r="A105" s="172">
        <f t="shared" si="4"/>
        <v>0</v>
      </c>
      <c r="B105" s="121"/>
      <c r="C105" s="327">
        <f t="shared" si="5"/>
        <v>95</v>
      </c>
      <c r="D105" s="20"/>
      <c r="E105" s="12"/>
      <c r="F105" s="13"/>
      <c r="G105" s="10"/>
      <c r="H105" s="14"/>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6"/>
      <c r="AK105" s="17"/>
      <c r="AL105" s="18"/>
      <c r="AM105" s="19"/>
      <c r="AN105" s="17"/>
      <c r="AO105" s="18"/>
      <c r="AP105" s="19"/>
      <c r="AQ105" s="17"/>
      <c r="AR105" s="18"/>
      <c r="AS105" s="19"/>
      <c r="AT105" s="17"/>
      <c r="AU105" s="18"/>
      <c r="AV105" s="19"/>
      <c r="AW105" s="17"/>
      <c r="AX105" s="18"/>
      <c r="AY105" s="19"/>
      <c r="AZ105" s="17"/>
      <c r="BA105" s="18"/>
      <c r="BB105" s="19"/>
      <c r="BC105" s="17"/>
      <c r="BD105" s="18"/>
      <c r="BE105" s="19"/>
      <c r="BF105" s="2"/>
      <c r="BG105" s="18"/>
      <c r="BH105" s="30"/>
      <c r="BI105" s="31"/>
      <c r="BJ105" s="18"/>
      <c r="BK105" s="19"/>
      <c r="BL105" s="17"/>
      <c r="BM105" s="18"/>
      <c r="BN105" s="19"/>
      <c r="BO105" s="3"/>
      <c r="BQ105" s="119">
        <f t="shared" si="6"/>
        <v>0</v>
      </c>
    </row>
    <row r="106" spans="1:69" ht="18" customHeight="1" x14ac:dyDescent="0.15">
      <c r="A106" s="172">
        <f t="shared" si="4"/>
        <v>0</v>
      </c>
      <c r="B106" s="121"/>
      <c r="C106" s="327">
        <f t="shared" si="5"/>
        <v>96</v>
      </c>
      <c r="D106" s="20"/>
      <c r="E106" s="12"/>
      <c r="F106" s="13"/>
      <c r="G106" s="10"/>
      <c r="H106" s="14"/>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6"/>
      <c r="AK106" s="17"/>
      <c r="AL106" s="18"/>
      <c r="AM106" s="19"/>
      <c r="AN106" s="17"/>
      <c r="AO106" s="18"/>
      <c r="AP106" s="19"/>
      <c r="AQ106" s="17"/>
      <c r="AR106" s="18"/>
      <c r="AS106" s="19"/>
      <c r="AT106" s="17"/>
      <c r="AU106" s="18"/>
      <c r="AV106" s="19"/>
      <c r="AW106" s="17"/>
      <c r="AX106" s="18"/>
      <c r="AY106" s="19"/>
      <c r="AZ106" s="17"/>
      <c r="BA106" s="18"/>
      <c r="BB106" s="19"/>
      <c r="BC106" s="17"/>
      <c r="BD106" s="18"/>
      <c r="BE106" s="19"/>
      <c r="BF106" s="2"/>
      <c r="BG106" s="18"/>
      <c r="BH106" s="30"/>
      <c r="BI106" s="31"/>
      <c r="BJ106" s="18"/>
      <c r="BK106" s="19"/>
      <c r="BL106" s="17"/>
      <c r="BM106" s="18"/>
      <c r="BN106" s="19"/>
      <c r="BO106" s="3"/>
      <c r="BQ106" s="119">
        <f t="shared" si="6"/>
        <v>0</v>
      </c>
    </row>
    <row r="107" spans="1:69" ht="18" customHeight="1" x14ac:dyDescent="0.15">
      <c r="A107" s="172">
        <f t="shared" si="4"/>
        <v>0</v>
      </c>
      <c r="B107" s="121"/>
      <c r="C107" s="327">
        <f t="shared" si="5"/>
        <v>97</v>
      </c>
      <c r="D107" s="20"/>
      <c r="E107" s="12"/>
      <c r="F107" s="13"/>
      <c r="G107" s="10"/>
      <c r="H107" s="14"/>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6"/>
      <c r="AK107" s="17"/>
      <c r="AL107" s="18"/>
      <c r="AM107" s="19"/>
      <c r="AN107" s="17"/>
      <c r="AO107" s="18"/>
      <c r="AP107" s="19"/>
      <c r="AQ107" s="17"/>
      <c r="AR107" s="18"/>
      <c r="AS107" s="19"/>
      <c r="AT107" s="17"/>
      <c r="AU107" s="18"/>
      <c r="AV107" s="19"/>
      <c r="AW107" s="17"/>
      <c r="AX107" s="18"/>
      <c r="AY107" s="19"/>
      <c r="AZ107" s="17"/>
      <c r="BA107" s="18"/>
      <c r="BB107" s="19"/>
      <c r="BC107" s="17"/>
      <c r="BD107" s="18"/>
      <c r="BE107" s="19"/>
      <c r="BF107" s="2"/>
      <c r="BG107" s="18"/>
      <c r="BH107" s="30"/>
      <c r="BI107" s="31"/>
      <c r="BJ107" s="18"/>
      <c r="BK107" s="19"/>
      <c r="BL107" s="17"/>
      <c r="BM107" s="18"/>
      <c r="BN107" s="19"/>
      <c r="BO107" s="3"/>
      <c r="BQ107" s="119">
        <f t="shared" si="6"/>
        <v>0</v>
      </c>
    </row>
    <row r="108" spans="1:69" ht="18" customHeight="1" x14ac:dyDescent="0.15">
      <c r="A108" s="172">
        <f t="shared" si="4"/>
        <v>0</v>
      </c>
      <c r="B108" s="121"/>
      <c r="C108" s="327">
        <f t="shared" si="5"/>
        <v>98</v>
      </c>
      <c r="D108" s="20"/>
      <c r="E108" s="12"/>
      <c r="F108" s="13"/>
      <c r="G108" s="10"/>
      <c r="H108" s="14"/>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6"/>
      <c r="AK108" s="17"/>
      <c r="AL108" s="18"/>
      <c r="AM108" s="19"/>
      <c r="AN108" s="17"/>
      <c r="AO108" s="18"/>
      <c r="AP108" s="19"/>
      <c r="AQ108" s="17"/>
      <c r="AR108" s="18"/>
      <c r="AS108" s="19"/>
      <c r="AT108" s="17"/>
      <c r="AU108" s="18"/>
      <c r="AV108" s="19"/>
      <c r="AW108" s="17"/>
      <c r="AX108" s="18"/>
      <c r="AY108" s="19"/>
      <c r="AZ108" s="17"/>
      <c r="BA108" s="18"/>
      <c r="BB108" s="19"/>
      <c r="BC108" s="17"/>
      <c r="BD108" s="18"/>
      <c r="BE108" s="19"/>
      <c r="BF108" s="2"/>
      <c r="BG108" s="18"/>
      <c r="BH108" s="30"/>
      <c r="BI108" s="31"/>
      <c r="BJ108" s="18"/>
      <c r="BK108" s="19"/>
      <c r="BL108" s="17"/>
      <c r="BM108" s="18"/>
      <c r="BN108" s="19"/>
      <c r="BO108" s="3"/>
      <c r="BQ108" s="119">
        <f t="shared" si="6"/>
        <v>0</v>
      </c>
    </row>
    <row r="109" spans="1:69" ht="18" customHeight="1" x14ac:dyDescent="0.15">
      <c r="A109" s="172">
        <f t="shared" si="4"/>
        <v>0</v>
      </c>
      <c r="B109" s="121"/>
      <c r="C109" s="327">
        <f t="shared" si="5"/>
        <v>99</v>
      </c>
      <c r="D109" s="20"/>
      <c r="E109" s="12"/>
      <c r="F109" s="13"/>
      <c r="G109" s="10"/>
      <c r="H109" s="14"/>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6"/>
      <c r="AK109" s="17"/>
      <c r="AL109" s="18"/>
      <c r="AM109" s="19"/>
      <c r="AN109" s="17"/>
      <c r="AO109" s="18"/>
      <c r="AP109" s="19"/>
      <c r="AQ109" s="17"/>
      <c r="AR109" s="18"/>
      <c r="AS109" s="19"/>
      <c r="AT109" s="17"/>
      <c r="AU109" s="18"/>
      <c r="AV109" s="19"/>
      <c r="AW109" s="17"/>
      <c r="AX109" s="18"/>
      <c r="AY109" s="19"/>
      <c r="AZ109" s="17"/>
      <c r="BA109" s="18"/>
      <c r="BB109" s="19"/>
      <c r="BC109" s="17"/>
      <c r="BD109" s="18"/>
      <c r="BE109" s="19"/>
      <c r="BF109" s="2"/>
      <c r="BG109" s="18"/>
      <c r="BH109" s="30"/>
      <c r="BI109" s="31"/>
      <c r="BJ109" s="18"/>
      <c r="BK109" s="19"/>
      <c r="BL109" s="17"/>
      <c r="BM109" s="18"/>
      <c r="BN109" s="19"/>
      <c r="BO109" s="3"/>
      <c r="BQ109" s="119">
        <f t="shared" si="6"/>
        <v>0</v>
      </c>
    </row>
    <row r="110" spans="1:69" ht="18" customHeight="1" x14ac:dyDescent="0.15">
      <c r="A110" s="172">
        <f t="shared" si="4"/>
        <v>0</v>
      </c>
      <c r="B110" s="121"/>
      <c r="C110" s="328">
        <f t="shared" si="5"/>
        <v>100</v>
      </c>
      <c r="D110" s="32"/>
      <c r="E110" s="21"/>
      <c r="F110" s="33"/>
      <c r="G110" s="11"/>
      <c r="H110" s="34"/>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6"/>
      <c r="AK110" s="37"/>
      <c r="AL110" s="38"/>
      <c r="AM110" s="39"/>
      <c r="AN110" s="37"/>
      <c r="AO110" s="38"/>
      <c r="AP110" s="39"/>
      <c r="AQ110" s="37"/>
      <c r="AR110" s="38"/>
      <c r="AS110" s="39"/>
      <c r="AT110" s="37"/>
      <c r="AU110" s="38"/>
      <c r="AV110" s="39"/>
      <c r="AW110" s="37"/>
      <c r="AX110" s="38"/>
      <c r="AY110" s="39"/>
      <c r="AZ110" s="37"/>
      <c r="BA110" s="38"/>
      <c r="BB110" s="39"/>
      <c r="BC110" s="37"/>
      <c r="BD110" s="38"/>
      <c r="BE110" s="39"/>
      <c r="BF110" s="4"/>
      <c r="BG110" s="38"/>
      <c r="BH110" s="40"/>
      <c r="BI110" s="41"/>
      <c r="BJ110" s="38"/>
      <c r="BK110" s="39"/>
      <c r="BL110" s="37"/>
      <c r="BM110" s="38"/>
      <c r="BN110" s="39"/>
      <c r="BO110" s="5"/>
      <c r="BQ110" s="119">
        <f t="shared" si="6"/>
        <v>0</v>
      </c>
    </row>
    <row r="111" spans="1:69" x14ac:dyDescent="0.15">
      <c r="E111" s="158"/>
      <c r="F111" s="158"/>
      <c r="AM111" s="158"/>
    </row>
  </sheetData>
  <sheetProtection algorithmName="SHA-512" hashValue="HPsb1hXCrz7YKmf2L8pExKoGIYT3dl6LFiJ6ipA9h+NHOdVh1DoGJh4FGbIhKe03GhdV33Xf2zENV++onjFc+g==" saltValue="G8u8u8PnlPOqqEVMjPTozw==" spinCount="100000" sheet="1" objects="1" scenarios="1"/>
  <mergeCells count="47">
    <mergeCell ref="P8:P9"/>
    <mergeCell ref="C3:AP3"/>
    <mergeCell ref="C4:AP4"/>
    <mergeCell ref="C8:C9"/>
    <mergeCell ref="D8:D9"/>
    <mergeCell ref="E8:E9"/>
    <mergeCell ref="F8:F9"/>
    <mergeCell ref="G8:G9"/>
    <mergeCell ref="H8:H9"/>
    <mergeCell ref="I8:I9"/>
    <mergeCell ref="J8:J9"/>
    <mergeCell ref="K8:K9"/>
    <mergeCell ref="L8:L9"/>
    <mergeCell ref="M8:M9"/>
    <mergeCell ref="N8:N9"/>
    <mergeCell ref="O8:O9"/>
    <mergeCell ref="AB8:AB9"/>
    <mergeCell ref="Q8:Q9"/>
    <mergeCell ref="R8:R9"/>
    <mergeCell ref="S8:S9"/>
    <mergeCell ref="T8:T9"/>
    <mergeCell ref="U8:U9"/>
    <mergeCell ref="V8:V9"/>
    <mergeCell ref="W8:W9"/>
    <mergeCell ref="X8:X9"/>
    <mergeCell ref="Y8:Y9"/>
    <mergeCell ref="Z8:Z9"/>
    <mergeCell ref="AA8:AA9"/>
    <mergeCell ref="AT8:AV8"/>
    <mergeCell ref="AC8:AC9"/>
    <mergeCell ref="AD8:AD9"/>
    <mergeCell ref="AE8:AE9"/>
    <mergeCell ref="AF8:AF9"/>
    <mergeCell ref="AG8:AG9"/>
    <mergeCell ref="AH8:AH9"/>
    <mergeCell ref="AI8:AI9"/>
    <mergeCell ref="AJ8:AJ9"/>
    <mergeCell ref="AK8:AM8"/>
    <mergeCell ref="AN8:AP8"/>
    <mergeCell ref="AQ8:AS8"/>
    <mergeCell ref="BO8:BO9"/>
    <mergeCell ref="AW8:AY8"/>
    <mergeCell ref="AZ8:BB8"/>
    <mergeCell ref="BC8:BE8"/>
    <mergeCell ref="BF8:BH8"/>
    <mergeCell ref="BI8:BK8"/>
    <mergeCell ref="BL8:BN8"/>
  </mergeCells>
  <phoneticPr fontId="5"/>
  <conditionalFormatting sqref="D11:D110">
    <cfRule type="expression" dxfId="0" priority="1" stopIfTrue="1">
      <formula>AND($A11&lt;&gt;0, TRIM($D11)="")</formula>
    </cfRule>
  </conditionalFormatting>
  <dataValidations count="64">
    <dataValidation errorStyle="warning" imeMode="hiragana" allowBlank="1" showInputMessage="1" showErrorMessage="1" sqref="D11:D110" xr:uid="{B355A06F-1ED5-4237-88B6-31978CFA3E4E}"/>
    <dataValidation type="date" imeMode="halfAlpha" allowBlank="1" showInputMessage="1" showErrorMessage="1" error="有効な日付を入力してください" sqref="E11:E110" xr:uid="{4FB3B853-06E6-43D2-B06B-F1268FD592EF}">
      <formula1>92</formula1>
      <formula2>73415</formula2>
    </dataValidation>
    <dataValidation errorStyle="warning" imeMode="halfAlpha" allowBlank="1" showInputMessage="1" showErrorMessage="1" sqref="F11:F110" xr:uid="{92E8E8F5-E7AD-4F9A-BB8D-525F2AB77603}"/>
    <dataValidation type="date" imeMode="halfAlpha" allowBlank="1" showInputMessage="1" showErrorMessage="1" error="有効な日付を入力してください" sqref="G11:G110" xr:uid="{95673C07-4BFC-4233-9630-791F4DD884D3}">
      <formula1>92</formula1>
      <formula2>73415</formula2>
    </dataValidation>
    <dataValidation type="whole" imeMode="halfAlpha" allowBlank="1" showInputMessage="1" showErrorMessage="1" error="有効な数字を入力してください" sqref="H11:H110" xr:uid="{594DD51E-9379-4F23-AA33-055015F86B78}">
      <formula1>1</formula1>
      <formula2>4</formula2>
    </dataValidation>
    <dataValidation type="whole" imeMode="halfAlpha" allowBlank="1" showInputMessage="1" showErrorMessage="1" error="有効な数字を入力してください" sqref="I11:I110" xr:uid="{771654FB-C92A-413C-8C4C-F382B7312A80}">
      <formula1>1</formula1>
      <formula2>4</formula2>
    </dataValidation>
    <dataValidation type="whole" imeMode="halfAlpha" allowBlank="1" showInputMessage="1" showErrorMessage="1" error="有効な数字を入力してください" sqref="J11:J110" xr:uid="{29796D03-E361-4FCE-83D0-91457270EBF9}">
      <formula1>1</formula1>
      <formula2>4</formula2>
    </dataValidation>
    <dataValidation type="whole" imeMode="halfAlpha" allowBlank="1" showInputMessage="1" showErrorMessage="1" error="有効な数字を入力してください" sqref="K11:K110" xr:uid="{4E122CAA-7706-4C93-8FCE-D3D7386AF24F}">
      <formula1>1</formula1>
      <formula2>4</formula2>
    </dataValidation>
    <dataValidation type="whole" imeMode="halfAlpha" allowBlank="1" showInputMessage="1" showErrorMessage="1" error="有効な数字を入力してください" sqref="L11:L110" xr:uid="{6BA6D079-335E-440D-AAB2-D9C738640FF0}">
      <formula1>1</formula1>
      <formula2>4</formula2>
    </dataValidation>
    <dataValidation type="whole" imeMode="halfAlpha" allowBlank="1" showInputMessage="1" showErrorMessage="1" error="有効な数字を入力してください" sqref="M11:M110" xr:uid="{E87B4CF5-C7AB-40CC-8C37-41E46B3236DE}">
      <formula1>1</formula1>
      <formula2>4</formula2>
    </dataValidation>
    <dataValidation type="whole" imeMode="halfAlpha" allowBlank="1" showInputMessage="1" showErrorMessage="1" error="有効な数字を入力してください" sqref="N11:N110" xr:uid="{BA3A88D9-9793-4A52-9A1C-335F8D058C55}">
      <formula1>1</formula1>
      <formula2>4</formula2>
    </dataValidation>
    <dataValidation type="whole" imeMode="halfAlpha" allowBlank="1" showInputMessage="1" showErrorMessage="1" error="有効な数字を入力してください" sqref="O11:O110" xr:uid="{8852A2DC-E82F-4F5E-81DF-A53F4B968D36}">
      <formula1>1</formula1>
      <formula2>4</formula2>
    </dataValidation>
    <dataValidation type="whole" imeMode="halfAlpha" allowBlank="1" showInputMessage="1" showErrorMessage="1" error="有効な数字を入力してください" sqref="P11:P110" xr:uid="{4AED98CF-5CD1-4A07-A13C-41F823542B7A}">
      <formula1>1</formula1>
      <formula2>4</formula2>
    </dataValidation>
    <dataValidation type="whole" imeMode="halfAlpha" allowBlank="1" showInputMessage="1" showErrorMessage="1" error="有効な数字を入力してください" sqref="Q11:Q110" xr:uid="{F216B9C9-7379-4717-8F0B-4BEE6B1D9D6E}">
      <formula1>1</formula1>
      <formula2>4</formula2>
    </dataValidation>
    <dataValidation type="whole" imeMode="halfAlpha" allowBlank="1" showInputMessage="1" showErrorMessage="1" error="有効な数字を入力してください" sqref="R11:R110" xr:uid="{1FC0F2EC-AE0B-498F-A8DB-6222C2A2B7B5}">
      <formula1>1</formula1>
      <formula2>4</formula2>
    </dataValidation>
    <dataValidation type="whole" imeMode="halfAlpha" allowBlank="1" showInputMessage="1" showErrorMessage="1" error="有効な数字を入力してください" sqref="S11:S110" xr:uid="{ACC742A2-0060-4F90-A81A-643E6A876769}">
      <formula1>1</formula1>
      <formula2>4</formula2>
    </dataValidation>
    <dataValidation type="whole" imeMode="halfAlpha" allowBlank="1" showInputMessage="1" showErrorMessage="1" error="有効な数字を入力してください" sqref="T11:T110" xr:uid="{ADC7044E-8008-4FD4-AB98-BFDADA92050A}">
      <formula1>1</formula1>
      <formula2>4</formula2>
    </dataValidation>
    <dataValidation type="whole" imeMode="halfAlpha" allowBlank="1" showInputMessage="1" showErrorMessage="1" error="有効な数字を入力してください" sqref="U11:U110" xr:uid="{DCF822B2-F840-4782-9805-1FDCB0D32EB2}">
      <formula1>1</formula1>
      <formula2>4</formula2>
    </dataValidation>
    <dataValidation type="whole" imeMode="halfAlpha" allowBlank="1" showInputMessage="1" showErrorMessage="1" error="有効な数字を入力してください" sqref="V11:V110" xr:uid="{AE171597-90E0-4EDF-B814-CBF1122EECAD}">
      <formula1>1</formula1>
      <formula2>4</formula2>
    </dataValidation>
    <dataValidation type="whole" imeMode="halfAlpha" allowBlank="1" showInputMessage="1" showErrorMessage="1" error="有効な数字を入力してください" sqref="W11:W110" xr:uid="{BF834278-2902-4795-B346-3FF4D9983753}">
      <formula1>1</formula1>
      <formula2>4</formula2>
    </dataValidation>
    <dataValidation type="whole" imeMode="halfAlpha" allowBlank="1" showInputMessage="1" showErrorMessage="1" error="有効な数字を入力してください" sqref="X11:X110" xr:uid="{876C4969-59A8-42B1-993E-24A90C39C7E4}">
      <formula1>1</formula1>
      <formula2>4</formula2>
    </dataValidation>
    <dataValidation type="whole" imeMode="halfAlpha" allowBlank="1" showInputMessage="1" showErrorMessage="1" error="有効な数字を入力してください" sqref="Y11:Y110" xr:uid="{97DFB595-851E-40D9-AE6B-0328EBFA786C}">
      <formula1>1</formula1>
      <formula2>4</formula2>
    </dataValidation>
    <dataValidation type="whole" imeMode="halfAlpha" allowBlank="1" showInputMessage="1" showErrorMessage="1" error="有効な数字を入力してください" sqref="Z11:Z110" xr:uid="{D745DC7B-8C28-4485-8764-7353BBDDF62F}">
      <formula1>1</formula1>
      <formula2>4</formula2>
    </dataValidation>
    <dataValidation type="whole" imeMode="halfAlpha" allowBlank="1" showInputMessage="1" showErrorMessage="1" error="有効な数字を入力してください" sqref="AA11:AA110" xr:uid="{1386FE28-A832-4046-88DF-A9CEC243C78D}">
      <formula1>1</formula1>
      <formula2>4</formula2>
    </dataValidation>
    <dataValidation type="whole" imeMode="halfAlpha" allowBlank="1" showInputMessage="1" showErrorMessage="1" error="有効な数字を入力してください" sqref="AB11:AB110" xr:uid="{8B6C92B2-384D-40AC-8F67-79385F444D5A}">
      <formula1>1</formula1>
      <formula2>4</formula2>
    </dataValidation>
    <dataValidation type="whole" imeMode="halfAlpha" allowBlank="1" showInputMessage="1" showErrorMessage="1" error="有効な数字を入力してください" sqref="AC11:AC110" xr:uid="{52686C5A-D8A6-49E8-80A8-B30CF9F3F27A}">
      <formula1>1</formula1>
      <formula2>4</formula2>
    </dataValidation>
    <dataValidation type="whole" imeMode="halfAlpha" allowBlank="1" showInputMessage="1" showErrorMessage="1" error="有効な数字を入力してください" sqref="AD11:AD110" xr:uid="{6607A28B-DB46-483C-8CD2-A436FB0224BA}">
      <formula1>1</formula1>
      <formula2>4</formula2>
    </dataValidation>
    <dataValidation type="whole" imeMode="halfAlpha" allowBlank="1" showInputMessage="1" showErrorMessage="1" error="有効な数字を入力してください" sqref="AE11:AE110" xr:uid="{3A95D043-0C26-47F0-8999-C2D332DE2A55}">
      <formula1>1</formula1>
      <formula2>4</formula2>
    </dataValidation>
    <dataValidation type="whole" imeMode="halfAlpha" allowBlank="1" showInputMessage="1" showErrorMessage="1" error="有効な数字を入力してください" sqref="AF11:AF110" xr:uid="{C93D0D42-3F81-4209-8D6E-F9451DF4DC6A}">
      <formula1>1</formula1>
      <formula2>4</formula2>
    </dataValidation>
    <dataValidation type="whole" imeMode="halfAlpha" allowBlank="1" showInputMessage="1" showErrorMessage="1" error="有効な数字を入力してください" sqref="AG11:AG110" xr:uid="{9F0A7C4D-A157-4B6A-993D-89A478C36C26}">
      <formula1>1</formula1>
      <formula2>4</formula2>
    </dataValidation>
    <dataValidation type="whole" imeMode="halfAlpha" allowBlank="1" showInputMessage="1" showErrorMessage="1" error="有効な数字を入力してください" sqref="AH11:AH110" xr:uid="{1A957262-F1A2-450A-8F9E-87E3933E916B}">
      <formula1>1</formula1>
      <formula2>4</formula2>
    </dataValidation>
    <dataValidation type="whole" imeMode="halfAlpha" allowBlank="1" showInputMessage="1" showErrorMessage="1" error="有効な数字を入力してください" sqref="AI11:AI110" xr:uid="{F8CB4FE7-DB6F-4509-A187-9B6228F840D2}">
      <formula1>1</formula1>
      <formula2>4</formula2>
    </dataValidation>
    <dataValidation type="whole" imeMode="halfAlpha" allowBlank="1" showInputMessage="1" showErrorMessage="1" error="有効な数字を入力してください" sqref="AJ11:AJ110" xr:uid="{C3B428CA-8735-4209-8DA1-0BED664A3CBF}">
      <formula1>1</formula1>
      <formula2>4</formula2>
    </dataValidation>
    <dataValidation errorStyle="warning" imeMode="halfAlpha" allowBlank="1" showInputMessage="1" showErrorMessage="1" sqref="AK11:AK110" xr:uid="{3EC98528-DE1B-4072-B96C-9EEE2FCD59D9}"/>
    <dataValidation type="date" imeMode="halfAlpha" allowBlank="1" showInputMessage="1" showErrorMessage="1" error="有効な日付を入力してください" sqref="AL11:AL110" xr:uid="{FF8EB126-2A00-439C-AB43-52F84419AA1D}">
      <formula1>92</formula1>
      <formula2>73415</formula2>
    </dataValidation>
    <dataValidation errorStyle="warning" imeMode="halfAlpha" allowBlank="1" showInputMessage="1" showErrorMessage="1" sqref="AM11:AM110" xr:uid="{B45FE4C9-B9B1-4548-A43A-F33B424F5F24}"/>
    <dataValidation errorStyle="warning" imeMode="halfAlpha" allowBlank="1" showInputMessage="1" showErrorMessage="1" sqref="AN11:AN110" xr:uid="{BBFE7B02-DC24-4299-B84D-D64230F0ECD3}"/>
    <dataValidation type="date" imeMode="halfAlpha" allowBlank="1" showInputMessage="1" showErrorMessage="1" error="有効な日付を入力してください" sqref="AO11:AO110" xr:uid="{2DF3952F-8CBC-4786-A3EF-56458BC192C2}">
      <formula1>92</formula1>
      <formula2>73415</formula2>
    </dataValidation>
    <dataValidation errorStyle="warning" imeMode="halfAlpha" allowBlank="1" showInputMessage="1" showErrorMessage="1" sqref="AP11:AP110" xr:uid="{04C18598-E499-44AF-8AA7-1B9733BD2158}"/>
    <dataValidation errorStyle="warning" imeMode="halfAlpha" allowBlank="1" showInputMessage="1" showErrorMessage="1" sqref="AQ11:AQ110" xr:uid="{C1ECF961-F0E1-4243-A9C0-D0CCEF6F42B3}"/>
    <dataValidation type="date" imeMode="halfAlpha" allowBlank="1" showInputMessage="1" showErrorMessage="1" error="有効な日付を入力してください" sqref="AR11:AR110" xr:uid="{447D3808-32FE-49F4-96BE-3567B6C043A9}">
      <formula1>92</formula1>
      <formula2>73415</formula2>
    </dataValidation>
    <dataValidation errorStyle="warning" imeMode="halfAlpha" allowBlank="1" showInputMessage="1" showErrorMessage="1" sqref="AS11:AS110" xr:uid="{18A357AE-F31B-4332-9B27-E8E0D28AF88C}"/>
    <dataValidation errorStyle="warning" imeMode="halfAlpha" allowBlank="1" showInputMessage="1" showErrorMessage="1" sqref="AT11:AT110" xr:uid="{D3C77E08-6E27-4362-A620-7B1650387763}"/>
    <dataValidation type="date" imeMode="halfAlpha" allowBlank="1" showInputMessage="1" showErrorMessage="1" error="有効な日付を入力してください" sqref="AU11:AU110" xr:uid="{5A4240FB-E581-4575-9E5A-4D4DC5389DA3}">
      <formula1>92</formula1>
      <formula2>73415</formula2>
    </dataValidation>
    <dataValidation errorStyle="warning" imeMode="halfAlpha" allowBlank="1" showInputMessage="1" showErrorMessage="1" sqref="AV11:AV110" xr:uid="{8B987AA6-E16B-4B2B-9BD0-D9C4543839A2}"/>
    <dataValidation errorStyle="warning" imeMode="halfAlpha" allowBlank="1" showInputMessage="1" showErrorMessage="1" sqref="AW11:AW110" xr:uid="{866ABD76-9537-4C71-AEC7-B102C0E06C14}"/>
    <dataValidation type="date" imeMode="halfAlpha" allowBlank="1" showInputMessage="1" showErrorMessage="1" error="有効な日付を入力してください" sqref="AX11:AX110" xr:uid="{7B390F23-436E-441B-B6A4-BC4AF8044EE6}">
      <formula1>92</formula1>
      <formula2>73415</formula2>
    </dataValidation>
    <dataValidation errorStyle="warning" imeMode="halfAlpha" allowBlank="1" showInputMessage="1" showErrorMessage="1" sqref="AY11:AY110" xr:uid="{9C943904-59B4-4A58-BDF7-221B51662585}"/>
    <dataValidation errorStyle="warning" imeMode="halfAlpha" allowBlank="1" showInputMessage="1" showErrorMessage="1" sqref="AZ11:AZ110" xr:uid="{A651EB31-050D-44AD-9BA9-01D4CBB51B42}"/>
    <dataValidation type="date" imeMode="halfAlpha" allowBlank="1" showInputMessage="1" showErrorMessage="1" error="有効な日付を入力してください" sqref="BA11:BA110" xr:uid="{7B1DAFB6-3AC9-4D52-9A5F-677AC0817EE2}">
      <formula1>92</formula1>
      <formula2>73415</formula2>
    </dataValidation>
    <dataValidation errorStyle="warning" imeMode="halfAlpha" allowBlank="1" showInputMessage="1" showErrorMessage="1" sqref="BB11:BB110" xr:uid="{C21F47DD-8817-4142-9DE7-80EE5181F1FD}"/>
    <dataValidation errorStyle="warning" imeMode="halfAlpha" allowBlank="1" showInputMessage="1" showErrorMessage="1" sqref="BC11:BC110" xr:uid="{D78871E8-6197-4BFB-8C4D-9A77AD15D9CB}"/>
    <dataValidation type="date" imeMode="halfAlpha" allowBlank="1" showInputMessage="1" showErrorMessage="1" error="有効な日付を入力してください" sqref="BD11:BD110" xr:uid="{48A3F48D-7B79-410C-86D6-C6F44B7EB2A3}">
      <formula1>92</formula1>
      <formula2>73415</formula2>
    </dataValidation>
    <dataValidation errorStyle="warning" imeMode="halfAlpha" allowBlank="1" showInputMessage="1" showErrorMessage="1" sqref="BE11:BE110" xr:uid="{0E6D790B-4CBB-4068-9DA8-065D6B7B9962}"/>
    <dataValidation errorStyle="warning" imeMode="halfAlpha" allowBlank="1" showInputMessage="1" showErrorMessage="1" sqref="BF11:BF110" xr:uid="{C66C1D7B-4B2D-4CEC-A839-7E169A1F4132}"/>
    <dataValidation type="date" imeMode="halfAlpha" allowBlank="1" showInputMessage="1" showErrorMessage="1" error="有効な日付を入力してください" sqref="BG11:BG110" xr:uid="{80147F0E-1869-4C72-919B-6C2635D716EC}">
      <formula1>92</formula1>
      <formula2>73415</formula2>
    </dataValidation>
    <dataValidation errorStyle="warning" imeMode="halfAlpha" allowBlank="1" showInputMessage="1" showErrorMessage="1" sqref="BH11:BH110" xr:uid="{FA9A51FE-FB7D-4417-9007-1688D520A46E}"/>
    <dataValidation errorStyle="warning" imeMode="halfAlpha" allowBlank="1" showInputMessage="1" showErrorMessage="1" sqref="BI11:BI110" xr:uid="{96573176-6A59-44EC-BD9A-A33B0EF89B22}"/>
    <dataValidation type="date" imeMode="halfAlpha" allowBlank="1" showInputMessage="1" showErrorMessage="1" error="有効な日付を入力してください" sqref="BJ11:BJ110" xr:uid="{46598CCB-D622-4C0A-8EF1-46AE7DCBADFF}">
      <formula1>92</formula1>
      <formula2>73415</formula2>
    </dataValidation>
    <dataValidation errorStyle="warning" imeMode="halfAlpha" allowBlank="1" showInputMessage="1" showErrorMessage="1" sqref="BK11:BK110" xr:uid="{12192CDB-9035-4E03-A7D7-4473E78607CE}"/>
    <dataValidation errorStyle="warning" imeMode="halfAlpha" allowBlank="1" showInputMessage="1" showErrorMessage="1" sqref="BL11:BL110" xr:uid="{36B97425-2F03-4F1A-A200-AF48A117F66B}"/>
    <dataValidation type="date" imeMode="halfAlpha" allowBlank="1" showInputMessage="1" showErrorMessage="1" error="有効な日付を入力してください" sqref="BM11:BM110" xr:uid="{22FA80AC-340F-4C33-B82A-23A761FDA914}">
      <formula1>92</formula1>
      <formula2>73415</formula2>
    </dataValidation>
    <dataValidation errorStyle="warning" imeMode="halfAlpha" allowBlank="1" showInputMessage="1" showErrorMessage="1" sqref="BN11:BN110" xr:uid="{77416201-C81B-4F2F-BD23-A33A283E5C60}"/>
    <dataValidation errorStyle="warning" imeMode="hiragana" allowBlank="1" showInputMessage="1" showErrorMessage="1" sqref="BO11:BO110" xr:uid="{787B507B-F55E-4F2D-8861-527B08B1B202}"/>
  </dataValidations>
  <pageMargins left="0.70866141732283472" right="0.70866141732283472" top="0.74803149606299213" bottom="0.74803149606299213" header="0.31496062992125984" footer="0.31496062992125984"/>
  <pageSetup paperSize="9" fitToHeight="0" orientation="landscape" horizontalDpi="4294967293" r:id="rId1"/>
  <ignoredErrors>
    <ignoredError sqref="F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F43D7-B065-4D7F-B1C1-D0E7E75932E2}">
  <sheetPr codeName="Sheet11"/>
  <dimension ref="A1:A65"/>
  <sheetViews>
    <sheetView zoomScaleNormal="100" workbookViewId="0"/>
  </sheetViews>
  <sheetFormatPr defaultRowHeight="13.5" x14ac:dyDescent="0.15"/>
  <cols>
    <col min="1" max="1" width="144.125" style="119" customWidth="1"/>
    <col min="2" max="16384" width="9" style="119"/>
  </cols>
  <sheetData>
    <row r="1" spans="1:1" x14ac:dyDescent="0.15">
      <c r="A1" s="11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9" t="str">
        <f>"@神奈川県@和歌山県@鹿児島県@"</f>
        <v>@神奈川県@和歌山県@鹿児島県@</v>
      </c>
    </row>
    <row r="3" spans="1:1" x14ac:dyDescent="0.15">
      <c r="A3" s="119" t="s">
        <v>223</v>
      </c>
    </row>
    <row r="4" spans="1:1" x14ac:dyDescent="0.15">
      <c r="A4" s="119" t="s">
        <v>224</v>
      </c>
    </row>
    <row r="5" spans="1:1" x14ac:dyDescent="0.15">
      <c r="A5" s="281"/>
    </row>
    <row r="6" spans="1:1" x14ac:dyDescent="0.15">
      <c r="A6" s="281"/>
    </row>
    <row r="10" spans="1:1" x14ac:dyDescent="0.15">
      <c r="A10" s="94" t="s">
        <v>210</v>
      </c>
    </row>
    <row r="11" spans="1:1" x14ac:dyDescent="0.15">
      <c r="A11" s="94" t="s">
        <v>56</v>
      </c>
    </row>
    <row r="12" spans="1:1" x14ac:dyDescent="0.15">
      <c r="A12" s="94" t="s">
        <v>57</v>
      </c>
    </row>
    <row r="13" spans="1:1" x14ac:dyDescent="0.15">
      <c r="A13" s="94" t="s">
        <v>58</v>
      </c>
    </row>
    <row r="14" spans="1:1" x14ac:dyDescent="0.15">
      <c r="A14" s="94" t="s">
        <v>59</v>
      </c>
    </row>
    <row r="15" spans="1:1" x14ac:dyDescent="0.15">
      <c r="A15" s="94" t="s">
        <v>60</v>
      </c>
    </row>
    <row r="16" spans="1:1" x14ac:dyDescent="0.15">
      <c r="A16" s="94" t="s">
        <v>61</v>
      </c>
    </row>
    <row r="17" spans="1:1" x14ac:dyDescent="0.15">
      <c r="A17" s="94" t="s">
        <v>62</v>
      </c>
    </row>
    <row r="18" spans="1:1" x14ac:dyDescent="0.15">
      <c r="A18" s="94" t="s">
        <v>63</v>
      </c>
    </row>
    <row r="19" spans="1:1" x14ac:dyDescent="0.15">
      <c r="A19" s="94" t="s">
        <v>64</v>
      </c>
    </row>
    <row r="20" spans="1:1" x14ac:dyDescent="0.15">
      <c r="A20" s="94" t="s">
        <v>65</v>
      </c>
    </row>
    <row r="21" spans="1:1" x14ac:dyDescent="0.15">
      <c r="A21" s="94" t="s">
        <v>66</v>
      </c>
    </row>
    <row r="22" spans="1:1" x14ac:dyDescent="0.15">
      <c r="A22" s="94" t="s">
        <v>67</v>
      </c>
    </row>
    <row r="23" spans="1:1" x14ac:dyDescent="0.15">
      <c r="A23" s="94" t="s">
        <v>68</v>
      </c>
    </row>
    <row r="24" spans="1:1" x14ac:dyDescent="0.15">
      <c r="A24" s="94" t="s">
        <v>69</v>
      </c>
    </row>
    <row r="25" spans="1:1" x14ac:dyDescent="0.15">
      <c r="A25" s="94" t="s">
        <v>70</v>
      </c>
    </row>
    <row r="26" spans="1:1" x14ac:dyDescent="0.15">
      <c r="A26" s="94" t="s">
        <v>71</v>
      </c>
    </row>
    <row r="27" spans="1:1" x14ac:dyDescent="0.15">
      <c r="A27" s="94" t="s">
        <v>72</v>
      </c>
    </row>
    <row r="28" spans="1:1" x14ac:dyDescent="0.15">
      <c r="A28" s="94" t="s">
        <v>73</v>
      </c>
    </row>
    <row r="29" spans="1:1" x14ac:dyDescent="0.15">
      <c r="A29" s="94" t="s">
        <v>74</v>
      </c>
    </row>
    <row r="30" spans="1:1" x14ac:dyDescent="0.15">
      <c r="A30" s="94" t="s">
        <v>75</v>
      </c>
    </row>
    <row r="31" spans="1:1" x14ac:dyDescent="0.15">
      <c r="A31" s="94" t="s">
        <v>76</v>
      </c>
    </row>
    <row r="32" spans="1:1" x14ac:dyDescent="0.15">
      <c r="A32" s="94" t="s">
        <v>77</v>
      </c>
    </row>
    <row r="33" spans="1:1" x14ac:dyDescent="0.15">
      <c r="A33" s="94" t="s">
        <v>78</v>
      </c>
    </row>
    <row r="34" spans="1:1" x14ac:dyDescent="0.15">
      <c r="A34" s="94" t="s">
        <v>79</v>
      </c>
    </row>
    <row r="35" spans="1:1" x14ac:dyDescent="0.15">
      <c r="A35" s="94" t="s">
        <v>80</v>
      </c>
    </row>
    <row r="36" spans="1:1" x14ac:dyDescent="0.15">
      <c r="A36" s="94" t="s">
        <v>81</v>
      </c>
    </row>
    <row r="37" spans="1:1" x14ac:dyDescent="0.15">
      <c r="A37" s="94" t="s">
        <v>82</v>
      </c>
    </row>
    <row r="38" spans="1:1" x14ac:dyDescent="0.15">
      <c r="A38" s="94" t="s">
        <v>83</v>
      </c>
    </row>
    <row r="39" spans="1:1" x14ac:dyDescent="0.15">
      <c r="A39" s="94" t="s">
        <v>84</v>
      </c>
    </row>
    <row r="40" spans="1:1" x14ac:dyDescent="0.15">
      <c r="A40" s="94" t="s">
        <v>85</v>
      </c>
    </row>
    <row r="41" spans="1:1" x14ac:dyDescent="0.15">
      <c r="A41" s="94" t="s">
        <v>86</v>
      </c>
    </row>
    <row r="42" spans="1:1" x14ac:dyDescent="0.15">
      <c r="A42" s="94" t="s">
        <v>87</v>
      </c>
    </row>
    <row r="43" spans="1:1" x14ac:dyDescent="0.15">
      <c r="A43" s="94" t="s">
        <v>88</v>
      </c>
    </row>
    <row r="44" spans="1:1" x14ac:dyDescent="0.15">
      <c r="A44" s="94" t="s">
        <v>89</v>
      </c>
    </row>
    <row r="45" spans="1:1" x14ac:dyDescent="0.15">
      <c r="A45" s="94" t="s">
        <v>90</v>
      </c>
    </row>
    <row r="46" spans="1:1" x14ac:dyDescent="0.15">
      <c r="A46" s="94" t="s">
        <v>91</v>
      </c>
    </row>
    <row r="47" spans="1:1" x14ac:dyDescent="0.15">
      <c r="A47" s="94" t="s">
        <v>92</v>
      </c>
    </row>
    <row r="48" spans="1:1" x14ac:dyDescent="0.15">
      <c r="A48" s="94" t="s">
        <v>93</v>
      </c>
    </row>
    <row r="49" spans="1:1" x14ac:dyDescent="0.15">
      <c r="A49" s="94" t="s">
        <v>94</v>
      </c>
    </row>
    <row r="50" spans="1:1" x14ac:dyDescent="0.15">
      <c r="A50" s="94" t="s">
        <v>95</v>
      </c>
    </row>
    <row r="51" spans="1:1" x14ac:dyDescent="0.15">
      <c r="A51" s="94" t="s">
        <v>96</v>
      </c>
    </row>
    <row r="52" spans="1:1" x14ac:dyDescent="0.15">
      <c r="A52" s="94" t="s">
        <v>97</v>
      </c>
    </row>
    <row r="53" spans="1:1" x14ac:dyDescent="0.15">
      <c r="A53" s="94" t="s">
        <v>98</v>
      </c>
    </row>
    <row r="54" spans="1:1" x14ac:dyDescent="0.15">
      <c r="A54" s="94" t="s">
        <v>99</v>
      </c>
    </row>
    <row r="55" spans="1:1" x14ac:dyDescent="0.15">
      <c r="A55" s="94" t="s">
        <v>100</v>
      </c>
    </row>
    <row r="56" spans="1:1" x14ac:dyDescent="0.15">
      <c r="A56" s="94" t="s">
        <v>101</v>
      </c>
    </row>
    <row r="57" spans="1:1" x14ac:dyDescent="0.15">
      <c r="A57" s="94" t="s">
        <v>102</v>
      </c>
    </row>
    <row r="64" spans="1:1" x14ac:dyDescent="0.15">
      <c r="A64" s="281"/>
    </row>
    <row r="65" spans="1:1" x14ac:dyDescent="0.15">
      <c r="A65" s="281"/>
    </row>
  </sheetData>
  <sheetProtection algorithmName="SHA-512" hashValue="CivyxSVOEjLjcsZP6xQ6XlQ1hK099B/y9CrLVrzk/IFgZA25zck+Rm9PasgJWtRjMn33sym9ODKxaGq1BMx5ng==" saltValue="D9sY9msDUV3Wf+3KYiV3xw=="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入力シート</vt:lpstr>
      <vt:lpstr>役員情報入力シート</vt:lpstr>
      <vt:lpstr>職員情報入力シート</vt:lpstr>
      <vt:lpstr>settings</vt:lpstr>
      <vt:lpstr>職員情報入力シート!Print_Titles</vt:lpstr>
      <vt:lpstr>入力シート!Print_Titles</vt:lpstr>
      <vt:lpstr>役員情報入力シート!Print_Titles</vt:lpstr>
      <vt:lpstr>希望</vt:lpstr>
      <vt:lpstr>許可コード</vt:lpstr>
      <vt:lpstr>都道府県3</vt:lpstr>
      <vt:lpstr>都道府県4</vt:lpstr>
      <vt:lpstr>日付例</vt:lpstr>
      <vt:lpstr>日付例_s</vt:lpstr>
      <vt:lpstr>役員数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2023-11-07T01:44:09Z</cp:lastPrinted>
  <dcterms:created xsi:type="dcterms:W3CDTF">2018-07-20T07:50:20Z</dcterms:created>
  <dcterms:modified xsi:type="dcterms:W3CDTF">2025-11-05T02:12:16Z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25c405a3-266b-4e85-b71c-4d9cccc6f0ca</vt:lpwstr>
  </property>
</Properties>
</file>