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14010" yWindow="105" windowWidth="14610" windowHeight="12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E34" i="10"/>
  <c r="U34" i="10"/>
  <c r="U35" i="10" s="1"/>
  <c r="C34" i="10"/>
  <c r="U36" i="10" l="1"/>
  <c r="BW34" i="10" s="1"/>
  <c r="BW35" i="10" s="1"/>
  <c r="BW36" i="10" s="1"/>
  <c r="BW37" i="10" s="1"/>
  <c r="BW38" i="10" s="1"/>
  <c r="BW39" i="10" s="1"/>
  <c r="BW40" i="10" s="1"/>
  <c r="BW41" i="10" s="1"/>
  <c r="BW42" i="10" s="1"/>
  <c r="BW43"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<sst xmlns="http://schemas.openxmlformats.org/spreadsheetml/2006/main" count="1152" uniqueCount="610">
  <si>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</si>
  <si>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</si>
  <si>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</si>
  <si>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</si>
  <si>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</si>
  <si>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</si>
  <si>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</si>
  <si>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</si>
  <si>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</si>
  <si>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</si>
  <si>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</si>
  <si>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</si>
  <si>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</si>
  <si>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</si>
  <si>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</si>
  <si>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</si>
  <si>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</si>
  <si>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</si>
  <si>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</si>
  <si>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</si>
  <si>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</si>
  <si>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</si>
  <si>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</si>
  <si>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</si>
  <si>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</si>
  <si>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</si>
  <si>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</si>
  <si>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</si>
  <si>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</si>
  <si>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</si>
  <si>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</si>
  <si>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</si>
  <si>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</si>
  <si>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</si>
  <si>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</si>
  <si>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</si>
  <si>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</si>
  <si>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</si>
  <si>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</si>
  <si>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</si>
  <si>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</si>
  <si>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</si>
  <si>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</si>
  <si>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</si>
  <si>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</si>
  <si>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</si>
  <si>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</si>
  <si>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</si>
  <si>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</si>
  <si>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</si>
  <si>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</si>
  <si>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</si>
  <si>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</si>
  <si>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</si>
  <si>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</si>
  <si>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</si>
  <si>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</si>
  <si>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</si>
  <si>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</si>
  <si>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</si>
  <si>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</si>
  <si>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</si>
  <si>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</si>
  <si>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</si>
  <si>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</si>
  <si>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</si>
  <si>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</si>
  <si>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</si>
  <si>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</si>
  <si>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</si>
  <si>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</si>
  <si>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</si>
  <si>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</si>
  <si>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</si>
  <si>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</si>
  <si>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</si>
  <si>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</si>
  <si>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</si>
  <si>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</si>
  <si>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</si>
  <si>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</si>
  <si>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</si>
  <si>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</si>
  <si>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</si>
  <si>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</si>
  <si>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</si>
  <si>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</si>
  <si>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</si>
  <si>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</si>
  <si>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</si>
  <si>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</si>
  <si>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</si>
  <si>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</si>
  <si>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</si>
  <si>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</si>
  <si>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</si>
  <si>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</si>
  <si>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</si>
  <si>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</si>
  <si>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</si>
  <si>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</si>
  <si>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</si>
  <si>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</si>
  <si>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</si>
  <si>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</si>
  <si>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</si>
  <si>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</si>
  <si>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</si>
  <si>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</si>
  <si>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</si>
  <si>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</si>
  <si>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</si>
  <si>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</si>
  <si>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</si>
  <si>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</si>
  <si>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</si>
  <si>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</si>
  <si>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</si>
  <si>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</si>
  <si>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</si>
  <si>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</si>
  <si>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</si>
  <si>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</si>
  <si>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</si>
  <si>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</si>
  <si>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</si>
  <si>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</si>
  <si>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</si>
  <si>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</si>
  <si>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</si>
  <si>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</si>
  <si>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</si>
  <si>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</si>
  <si>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</si>
  <si>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</si>
  <si>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</si>
  <si>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</si>
  <si>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</si>
  <si>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</si>
  <si>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</si>
  <si>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</si>
  <si>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</si>
  <si>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</si>
  <si>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</si>
  <si>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</si>
  <si>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</si>
  <si>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</si>
  <si>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</si>
  <si>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</si>
  <si>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</si>
  <si>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</si>
  <si>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</si>
  <si>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</si>
  <si>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</si>
  <si>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</si>
  <si>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</si>
  <si>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</si>
  <si>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</si>
  <si>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</si>
  <si>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</si>
  <si>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</si>
  <si>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</si>
  <si>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</si>
  <si>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</si>
  <si>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</si>
  <si>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</si>
  <si>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</si>
  <si>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</si>
  <si>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</si>
  <si>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</si>
  <si>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</si>
  <si>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</si>
  <si>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</si>
  <si>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</si>
  <si>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</si>
  <si>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</si>
  <si>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</si>
  <si>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</si>
  <si>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</si>
  <si>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</si>
  <si>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</si>
  <si>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</si>
  <si>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</si>
  <si>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</si>
  <si>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</si>
  <si>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</si>
  <si>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</si>
  <si>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</si>
  <si>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</si>
  <si>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</si>
  <si>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</si>
  <si>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</si>
  <si>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</si>
  <si>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</si>
  <si>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</si>
  <si>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</si>
  <si>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</si>
  <si>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</si>
  <si>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</si>
  <si>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</si>
  <si>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</si>
  <si>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</si>
  <si>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</si>
  <si>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</si>
  <si>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</si>
  <si>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</si>
  <si>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福岡県福智町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</si>
  <si>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</si>
  <si>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</si>
  <si>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</si>
  <si>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</si>
  <si>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</si>
  <si>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</si>
  <si>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</si>
  <si>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</si>
  <si>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</si>
  <si>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</si>
  <si>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</si>
  <si>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</si>
  <si>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</si>
  <si>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</si>
  <si>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</si>
  <si>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</si>
  <si>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</si>
  <si>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</si>
  <si>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</si>
  <si>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</si>
  <si>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</si>
  <si>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</si>
  <si>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</si>
  <si>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</si>
  <si>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</si>
  <si>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</si>
  <si>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</si>
  <si>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</si>
  <si>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</si>
  <si>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</si>
  <si>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</si>
  <si>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</si>
  <si>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</si>
  <si>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</si>
  <si>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</si>
  <si>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</si>
  <si>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</si>
  <si>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</si>
  <si>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</si>
  <si>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</si>
  <si>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</si>
  <si>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</si>
  <si>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</si>
  <si>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</si>
  <si>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</si>
  <si>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</si>
  <si>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</si>
  <si>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</si>
  <si>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</si>
  <si>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</si>
  <si>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</si>
  <si>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</si>
  <si>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</si>
  <si>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</si>
  <si>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</si>
  <si>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</si>
  <si>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</si>
  <si>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</si>
  <si>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</si>
  <si>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</si>
  <si>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</si>
  <si>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</si>
  <si>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</si>
  <si>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</si>
  <si>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</si>
  <si>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</si>
  <si>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</si>
  <si>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</si>
  <si>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</si>
  <si>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</si>
  <si>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</si>
  <si>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</si>
  <si>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</si>
  <si>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</si>
  <si>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</si>
  <si>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</si>
  <si>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</si>
  <si>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</si>
  <si>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</si>
  <si>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</si>
  <si>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</si>
  <si>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</si>
  <si>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</si>
  <si>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</si>
  <si>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</si>
  <si>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</si>
  <si>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</si>
  <si>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</si>
  <si>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</si>
  <si>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</si>
  <si>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</si>
  <si>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</si>
  <si>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</si>
  <si>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</si>
  <si>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</si>
  <si>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</si>
  <si>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</si>
  <si>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</si>
  <si>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</si>
  <si>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</si>
  <si>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</si>
  <si>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</si>
  <si>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</si>
  <si>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</si>
  <si>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</si>
  <si>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</si>
  <si>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</si>
  <si>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</si>
  <si>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</si>
  <si>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</si>
  <si>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</si>
  <si>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</si>
  <si>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</si>
  <si>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</si>
  <si>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</si>
  <si>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</si>
  <si>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</si>
  <si>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</si>
  <si>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</si>
  <si>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</si>
  <si>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</si>
  <si>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</si>
  <si>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</si>
  <si>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</si>
  <si>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</si>
  <si>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</si>
  <si>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</si>
  <si>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</si>
  <si>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</si>
  <si>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</si>
  <si>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</si>
  <si>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</si>
  <si>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</si>
  <si>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</si>
  <si>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</si>
  <si>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</si>
  <si>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</si>
  <si>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</si>
  <si>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</si>
  <si>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</si>
  <si>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</si>
  <si>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</si>
  <si>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</si>
  <si>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</si>
  <si>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</si>
  <si>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</si>
  <si>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</si>
  <si>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</si>
  <si>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</si>
  <si>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福岡県福智町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</si>
  <si>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</si>
  <si>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</si>
  <si>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</si>
  <si>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</si>
  <si>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</si>
  <si>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</si>
  <si>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</si>
  <si>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</si>
  <si>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</si>
  <si>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</si>
  <si>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</si>
  <si>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</si>
  <si>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</si>
  <si>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</si>
  <si>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</si>
  <si>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</si>
  <si>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</si>
  <si>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</si>
  <si>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</si>
  <si>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</si>
  <si>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</si>
  <si>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</si>
  <si>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</si>
  <si>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</si>
  <si>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</si>
  <si>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</si>
  <si>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</si>
  <si>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</si>
  <si>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</si>
  <si>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</si>
  <si>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</si>
  <si>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</si>
  <si>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</si>
  <si>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</si>
  <si>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</si>
  <si>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</si>
  <si>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</si>
  <si>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</si>
  <si>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</si>
  <si>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</si>
  <si>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</si>
  <si>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</si>
  <si>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</si>
  <si>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</si>
  <si>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</si>
  <si>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</si>
  <si>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</si>
  <si>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</si>
  <si>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</si>
  <si>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</si>
  <si>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</si>
  <si>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</si>
  <si>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</si>
  <si>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</si>
  <si>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</si>
  <si>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</si>
  <si>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</si>
  <si>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</si>
  <si>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</si>
  <si>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</si>
  <si>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</si>
  <si>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</si>
  <si>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</si>
  <si>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</si>
  <si>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</si>
  <si>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</si>
  <si>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</si>
  <si>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</si>
  <si>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</si>
  <si>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</si>
  <si>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</si>
  <si>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</si>
  <si>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</si>
  <si>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</si>
  <si>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</si>
  <si>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</si>
  <si>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</si>
  <si>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</si>
  <si>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</si>
  <si>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</si>
  <si>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</si>
  <si>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</si>
  <si>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</si>
  <si>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</si>
  <si>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</si>
  <si>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</si>
  <si>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</si>
  <si>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</si>
  <si>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</si>
  <si>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</si>
  <si>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</si>
  <si>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</si>
  <si>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</si>
  <si>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</si>
  <si>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</si>
  <si>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</si>
  <si>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</si>
  <si>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</si>
  <si>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</si>
  <si>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</si>
  <si>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</si>
  <si>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</si>
  <si>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</si>
  <si>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</si>
  <si>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</si>
  <si>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</si>
  <si>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</si>
  <si>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</si>
  <si>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</si>
  <si>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</si>
  <si>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</si>
  <si>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</si>
  <si>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</si>
  <si>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</si>
  <si>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</si>
  <si>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</si>
  <si>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</si>
  <si>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</si>
  <si>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</si>
  <si>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</si>
  <si>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</si>
  <si>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</si>
  <si>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</si>
  <si>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</si>
  <si>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</si>
  <si>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</si>
  <si>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</si>
  <si>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</si>
  <si>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</si>
  <si>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</si>
  <si>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</si>
  <si>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</si>
  <si>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</si>
  <si>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</si>
  <si>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</si>
  <si>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</si>
  <si>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</si>
  <si>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</si>
  <si>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</si>
  <si>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</si>
  <si>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</si>
  <si>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</si>
  <si>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</si>
  <si>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</si>
  <si>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</si>
  <si>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</si>
  <si>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</si>
  <si>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</si>
  <si>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</si>
  <si>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</si>
  <si>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</si>
  <si>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</si>
  <si>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</si>
  <si>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</si>
  <si>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</si>
  <si>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</si>
  <si>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</si>
  <si>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</si>
  <si>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</si>
  <si>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</si>
  <si>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</si>
  <si>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</si>
  <si>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</si>
  <si>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</si>
  <si>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</si>
  <si>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</si>
  <si>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</si>
  <si>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</si>
  <si>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</si>
  <si>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</si>
  <si>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</si>
  <si>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</si>
  <si>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</si>
  <si>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</si>
  <si>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</si>
  <si>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</si>
  <si>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</si>
  <si>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</si>
  <si>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</si>
  <si>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</si>
  <si>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</si>
  <si>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</si>
  <si>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</si>
  <si>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</si>
  <si>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</si>
  <si>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</si>
  <si>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</si>
  <si>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</si>
  <si>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</si>
  <si>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</si>
  <si>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</si>
  <si>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</si>
  <si>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</si>
  <si>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</si>
  <si>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</si>
  <si>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3.71</t>
  </si>
  <si>
    <t>国民健康保険福智町立診療所特別会計</t>
  </si>
  <si>
    <t>▲ 4.85</t>
  </si>
  <si>
    <t>▲ 5.73</t>
  </si>
  <si>
    <t>▲ 6.45</t>
  </si>
  <si>
    <t>▲ 3.51</t>
  </si>
  <si>
    <t>▲ 4.55</t>
  </si>
  <si>
    <t>国民健康保険特別会計</t>
  </si>
  <si>
    <t>▲ 14.09</t>
  </si>
  <si>
    <t>▲ 17.12</t>
  </si>
  <si>
    <t>▲ 4.82</t>
  </si>
  <si>
    <t>▲ 1.87</t>
  </si>
  <si>
    <t>▲ 1.65</t>
  </si>
  <si>
    <t>一般会計</t>
  </si>
  <si>
    <t>水道事業会計</t>
  </si>
  <si>
    <t>住宅新築資金貸付事業特別会計</t>
  </si>
  <si>
    <t>後期高齢者医療特別会計</t>
  </si>
  <si>
    <t>公共用地先行取得事業特別会計</t>
  </si>
  <si>
    <t>その他会計（赤字）</t>
  </si>
  <si>
    <t>その他会計（黒字）</t>
  </si>
  <si>
    <t>-</t>
    <phoneticPr fontId="2"/>
  </si>
  <si>
    <t>-</t>
    <phoneticPr fontId="2"/>
  </si>
  <si>
    <t>福智町健康交流体験協会</t>
  </si>
  <si>
    <t>方城振興開発</t>
  </si>
  <si>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</si>
  <si>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</si>
  <si>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</si>
  <si>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</si>
  <si>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</si>
  <si>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</si>
  <si>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</si>
  <si>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</si>
  <si>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</si>
  <si>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</si>
  <si>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</si>
  <si>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</si>
  <si>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rPh sb="3" eb="5">
      <t>セイソウ</t>
    </rPh>
    <rPh sb="5" eb="7">
      <t>シセツ</t>
    </rPh>
    <rPh sb="7" eb="9">
      <t>クミアイ</t>
    </rPh>
    <phoneticPr fontId="2"/>
  </si>
  <si>
    <t>田川地区水道企業団(田川地区水道企業団水道用水供給事業会計)</t>
    <rPh sb="10" eb="12">
      <t>タガワ</t>
    </rPh>
    <rPh sb="12" eb="14">
      <t>チク</t>
    </rPh>
    <rPh sb="14" eb="16">
      <t>スイドウ</t>
    </rPh>
    <rPh sb="16" eb="18">
      <t>キギョウ</t>
    </rPh>
    <rPh sb="18" eb="19">
      <t>ダン</t>
    </rPh>
    <phoneticPr fontId="2"/>
  </si>
  <si>
    <t>田川郡東部環境衛生施設組合（一般会計）</t>
    <phoneticPr fontId="2"/>
  </si>
  <si>
    <t>かんがい施設（旧方城町分）維持管理基金</t>
    <phoneticPr fontId="11"/>
  </si>
  <si>
    <t>振興基金</t>
    <phoneticPr fontId="11"/>
  </si>
  <si>
    <t>かんがい施設（旧赤池町分）維持管理基金</t>
    <phoneticPr fontId="11"/>
  </si>
  <si>
    <t>地域振興基金</t>
    <phoneticPr fontId="11"/>
  </si>
  <si>
    <t>かんがい施設（旧金田町分）維持管理基金</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</si>
  <si>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</si>
  <si>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</si>
  <si>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</si>
  <si>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</si>
  <si>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</si>
  <si>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有形固定資産減価償却率は、類似団体と比較して高い水準であるため、今後公共施設等総合管理計画に基づいて施設の集約化等を検討する必要がある。
　将来負担比率は平成21年度以降全ての年度において、将来負担額を充当可能財源等が上回っている状況である。今後もその比率は維持できる見込みである。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</si>
  <si>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</si>
  <si>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</si>
  <si>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</si>
  <si>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</si>
  <si>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</si>
  <si>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</si>
  <si>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の公債費繰上償還が功を奏して徐々に低くなり、平成26年度から類似団体を下回っている状況である。また、平成28年度末に約9億円、平成30年度にも約7億円の繰上償還を行ったため、低い比率が維持できる見込みである。
　将来負担比率は平成21年度以降全ての年度において、将来負担額を充当可能財源等が上回っている状況である。今後もその比率は維持できる見込みである。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</si>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</sst>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2A6A-4687-A62F-4423EC3C4B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116165</c:v>
                </c:pt>
                <c:pt idx="1">
                  <c:v>67423</c:v>
                </c:pt>
                <c:pt idx="2">
                  <c:v>81563</c:v>
                </c:pt>
                <c:pt idx="3">
                  <c:v>105395</c:v>
                </c:pt>
                <c:pt idx="4">
                  <c:v>108048</c:v>
                </c:pt>
              </c:numCache>
            </c:numRef>
          </c:val>
          <c:smooth val="0"/>
          <c:extLst xmlns:c16r2="http://schemas.microsoft.com/office/drawing/2015/06/chart">
            <c:ext xmlns:c16="http://schemas.microsoft.com/office/drawing/2014/chart" uri="{C3380CC4-5D6E-409C-BE32-E72D297353CC}">
              <c16:uniqueId val="{00000001-2A6A-4687-A62F-4423EC3C4B8F}"/>
            </c:ext>
          </c:extLst>
        </c:ser>
        <c:dLbls>
          <c:showLegendKey val="0"/>
          <c:showVal val="0"/>
          <c:showCatName val="0"/>
          <c:showSerName val="0"/>
          <c:showPercent val="0"/>
          <c:showBubbleSize val="0"/>
        </c:dLbls>
        <c:marker val="1"/>
        <c:smooth val="0"/>
        <c:axId val="208578312"/>
        <c:axId val="208577528"/>
      </c:lineChart>
      <c:catAx>
        <c:axId val="208578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577528"/>
        <c:crosses val="autoZero"/>
        <c:auto val="1"/>
        <c:lblAlgn val="ctr"/>
        <c:lblOffset val="100"/>
        <c:tickLblSkip val="1"/>
        <c:tickMarkSkip val="1"/>
        <c:noMultiLvlLbl val="0"/>
      </c:catAx>
      <c:valAx>
        <c:axId val="2085775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578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14.4</c:v>
                </c:pt>
                <c:pt idx="1">
                  <c:v>17.34</c:v>
                </c:pt>
                <c:pt idx="2">
                  <c:v>13.24</c:v>
                </c:pt>
                <c:pt idx="3">
                  <c:v>7.99</c:v>
                </c:pt>
                <c:pt idx="4">
                  <c:v>8.42</c:v>
                </c:pt>
              </c:numCache>
            </c:numRef>
          </c:val>
          <c:extLst xmlns:c16r2="http://schemas.microsoft.com/office/drawing/2015/06/chart">
            <c:ext xmlns:c16="http://schemas.microsoft.com/office/drawing/2014/chart" uri="{C3380CC4-5D6E-409C-BE32-E72D297353CC}">
              <c16:uniqueId val="{00000000-971C-40E1-8A76-D010661EA7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14.6</c:v>
                </c:pt>
                <c:pt idx="1">
                  <c:v>14.82</c:v>
                </c:pt>
                <c:pt idx="2">
                  <c:v>14.71</c:v>
                </c:pt>
                <c:pt idx="3">
                  <c:v>14.99</c:v>
                </c:pt>
                <c:pt idx="4">
                  <c:v>15.54</c:v>
                </c:pt>
              </c:numCache>
            </c:numRef>
          </c:val>
          <c:extLst xmlns:c16r2="http://schemas.microsoft.com/office/drawing/2015/06/chart">
            <c:ext xmlns:c16="http://schemas.microsoft.com/office/drawing/2014/chart" uri="{C3380CC4-5D6E-409C-BE32-E72D297353CC}">
              <c16:uniqueId val="{00000001-971C-40E1-8A76-D010661EA796}"/>
            </c:ext>
          </c:extLst>
        </c:ser>
        <c:dLbls>
          <c:showLegendKey val="0"/>
          <c:showVal val="0"/>
          <c:showCatName val="0"/>
          <c:showSerName val="0"/>
          <c:showPercent val="0"/>
          <c:showBubbleSize val="0"/>
        </c:dLbls>
        <c:gapWidth val="250"/>
        <c:overlap val="100"/>
        <c:axId val="411540520"/>
        <c:axId val="41154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1.1599999999999999</c:v>
                </c:pt>
                <c:pt idx="1">
                  <c:v>2.86</c:v>
                </c:pt>
                <c:pt idx="2">
                  <c:v>-3.71</c:v>
                </c:pt>
                <c:pt idx="3">
                  <c:v>6.6</c:v>
                </c:pt>
                <c:pt idx="4">
                  <c:v>0.2</c:v>
                </c:pt>
              </c:numCache>
            </c:numRef>
          </c:val>
          <c:smooth val="0"/>
          <c:extLst xmlns:c16r2="http://schemas.microsoft.com/office/drawing/2015/06/chart">
            <c:ext xmlns:c16="http://schemas.microsoft.com/office/drawing/2014/chart" uri="{C3380CC4-5D6E-409C-BE32-E72D297353CC}">
              <c16:uniqueId val="{00000002-971C-40E1-8A76-D010661EA796}"/>
            </c:ext>
          </c:extLst>
        </c:ser>
        <c:dLbls>
          <c:showLegendKey val="0"/>
          <c:showVal val="0"/>
          <c:showCatName val="0"/>
          <c:showSerName val="0"/>
          <c:showPercent val="0"/>
          <c:showBubbleSize val="0"/>
        </c:dLbls>
        <c:marker val="1"/>
        <c:smooth val="0"/>
        <c:axId val="411540520"/>
        <c:axId val="411540912"/>
      </c:lineChart>
      <c:catAx>
        <c:axId val="41154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540912"/>
        <c:crosses val="autoZero"/>
        <c:auto val="1"/>
        <c:lblAlgn val="ctr"/>
        <c:lblOffset val="100"/>
        <c:tickLblSkip val="1"/>
        <c:tickMarkSkip val="1"/>
        <c:noMultiLvlLbl val="0"/>
      </c:catAx>
      <c:valAx>
        <c:axId val="41154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40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D0D-4260-B2E2-69574EE97A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0D-4260-B2E2-69574EE97A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D0D-4260-B2E2-69574EE97AD7}"/>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D0D-4260-B2E2-69574EE97A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4-DD0D-4260-B2E2-69574EE97AD7}"/>
            </c:ext>
          </c:extLst>
        </c:ser>
        <c:ser>
          <c:idx val="5"/>
          <c:order val="5"/>
          <c:tx>
            <c:strRef>
              <c:f>データシート!$A$32</c:f>
              <c:strCache>
                <c:ptCount val="1"/>
                <c:pt idx="0">
                  <c:v>住宅新築資金貸付事業特別会計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0.28000000000000003</c:v>
                </c:pt>
                <c:pt idx="4">
                  <c:v>#N/A</c:v>
                </c:pt>
                <c:pt idx="5">
                  <c:v>0.27</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5-DD0D-4260-B2E2-69574EE97AD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6.05</c:v>
                </c:pt>
                <c:pt idx="2">
                  <c:v>#N/A</c:v>
                </c:pt>
                <c:pt idx="3">
                  <c:v>5.65</c:v>
                </c:pt>
                <c:pt idx="4">
                  <c:v>#N/A</c:v>
                </c:pt>
                <c:pt idx="5">
                  <c:v>5.25</c:v>
                </c:pt>
                <c:pt idx="6">
                  <c:v>#N/A</c:v>
                </c:pt>
                <c:pt idx="7">
                  <c:v>5.31</c:v>
                </c:pt>
                <c:pt idx="8">
                  <c:v>#N/A</c:v>
                </c:pt>
                <c:pt idx="9">
                  <c:v>2.61</c:v>
                </c:pt>
              </c:numCache>
            </c:numRef>
          </c:val>
          <c:extLst xmlns:c16r2="http://schemas.microsoft.com/office/drawing/2015/06/chart">
            <c:ext xmlns:c16="http://schemas.microsoft.com/office/drawing/2014/chart" uri="{C3380CC4-5D6E-409C-BE32-E72D297353CC}">
              <c16:uniqueId val="{00000006-DD0D-4260-B2E2-69574EE97A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14.16</c:v>
                </c:pt>
                <c:pt idx="2">
                  <c:v>#N/A</c:v>
                </c:pt>
                <c:pt idx="3">
                  <c:v>17.05</c:v>
                </c:pt>
                <c:pt idx="4">
                  <c:v>#N/A</c:v>
                </c:pt>
                <c:pt idx="5">
                  <c:v>12.96</c:v>
                </c:pt>
                <c:pt idx="6">
                  <c:v>#N/A</c:v>
                </c:pt>
                <c:pt idx="7">
                  <c:v>7.83</c:v>
                </c:pt>
                <c:pt idx="8">
                  <c:v>#N/A</c:v>
                </c:pt>
                <c:pt idx="9">
                  <c:v>8.2899999999999991</c:v>
                </c:pt>
              </c:numCache>
            </c:numRef>
          </c:val>
          <c:extLst xmlns:c16r2="http://schemas.microsoft.com/office/drawing/2015/06/chart">
            <c:ext xmlns:c16="http://schemas.microsoft.com/office/drawing/2014/chart" uri="{C3380CC4-5D6E-409C-BE32-E72D297353CC}">
              <c16:uniqueId val="{00000007-DD0D-4260-B2E2-69574EE97AD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14.09</c:v>
                </c:pt>
                <c:pt idx="1">
                  <c:v>#N/A</c:v>
                </c:pt>
                <c:pt idx="2">
                  <c:v>17.12</c:v>
                </c:pt>
                <c:pt idx="3">
                  <c:v>#N/A</c:v>
                </c:pt>
                <c:pt idx="4">
                  <c:v>4.82</c:v>
                </c:pt>
                <c:pt idx="5">
                  <c:v>#N/A</c:v>
                </c:pt>
                <c:pt idx="6">
                  <c:v>1.87</c:v>
                </c:pt>
                <c:pt idx="7">
                  <c:v>#N/A</c:v>
                </c:pt>
                <c:pt idx="8">
                  <c:v>1.65</c:v>
                </c:pt>
                <c:pt idx="9">
                  <c:v>#N/A</c:v>
                </c:pt>
              </c:numCache>
            </c:numRef>
          </c:val>
          <c:extLst xmlns:c16r2="http://schemas.microsoft.com/office/drawing/2015/06/chart">
            <c:ext xmlns:c16="http://schemas.microsoft.com/office/drawing/2014/chart" uri="{C3380CC4-5D6E-409C-BE32-E72D297353CC}">
              <c16:uniqueId val="{00000008-DD0D-4260-B2E2-69574EE97AD7}"/>
            </c:ext>
          </c:extLst>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4.8499999999999996</c:v>
                </c:pt>
                <c:pt idx="1">
                  <c:v>#N/A</c:v>
                </c:pt>
                <c:pt idx="2">
                  <c:v>5.73</c:v>
                </c:pt>
                <c:pt idx="3">
                  <c:v>#N/A</c:v>
                </c:pt>
                <c:pt idx="4">
                  <c:v>6.45</c:v>
                </c:pt>
                <c:pt idx="5">
                  <c:v>#N/A</c:v>
                </c:pt>
                <c:pt idx="6">
                  <c:v>3.51</c:v>
                </c:pt>
                <c:pt idx="7">
                  <c:v>#N/A</c:v>
                </c:pt>
                <c:pt idx="8">
                  <c:v>4.55</c:v>
                </c:pt>
                <c:pt idx="9">
                  <c:v>#N/A</c:v>
                </c:pt>
              </c:numCache>
            </c:numRef>
          </c:val>
          <c:extLst xmlns:c16r2="http://schemas.microsoft.com/office/drawing/2015/06/chart">
            <c:ext xmlns:c16="http://schemas.microsoft.com/office/drawing/2014/chart" uri="{C3380CC4-5D6E-409C-BE32-E72D297353CC}">
              <c16:uniqueId val="{00000009-DD0D-4260-B2E2-69574EE97AD7}"/>
            </c:ext>
          </c:extLst>
        </c:ser>
        <c:dLbls>
          <c:showLegendKey val="0"/>
          <c:showVal val="0"/>
          <c:showCatName val="0"/>
          <c:showSerName val="0"/>
          <c:showPercent val="0"/>
          <c:showBubbleSize val="0"/>
        </c:dLbls>
        <c:gapWidth val="150"/>
        <c:overlap val="100"/>
        <c:axId val="411541696"/>
        <c:axId val="411542088"/>
      </c:barChart>
      <c:catAx>
        <c:axId val="4115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542088"/>
        <c:crosses val="autoZero"/>
        <c:auto val="1"/>
        <c:lblAlgn val="ctr"/>
        <c:lblOffset val="100"/>
        <c:tickLblSkip val="1"/>
        <c:tickMarkSkip val="1"/>
        <c:noMultiLvlLbl val="0"/>
      </c:catAx>
      <c:valAx>
        <c:axId val="41154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4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1951</c:v>
                </c:pt>
                <c:pt idx="5">
                  <c:v>1993</c:v>
                </c:pt>
                <c:pt idx="8">
                  <c:v>1996</c:v>
                </c:pt>
                <c:pt idx="11">
                  <c:v>2025</c:v>
                </c:pt>
                <c:pt idx="14">
                  <c:v>1848</c:v>
                </c:pt>
              </c:numCache>
            </c:numRef>
          </c:val>
          <c:extLst xmlns:c16r2="http://schemas.microsoft.com/office/drawing/2015/06/chart">
            <c:ext xmlns:c16="http://schemas.microsoft.com/office/drawing/2014/chart" uri="{C3380CC4-5D6E-409C-BE32-E72D297353CC}">
              <c16:uniqueId val="{00000000-E46D-4FEC-B62C-A3711FA4FC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46D-4FEC-B62C-A3711FA4FC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166</c:v>
                </c:pt>
                <c:pt idx="3">
                  <c:v>166</c:v>
                </c:pt>
                <c:pt idx="6">
                  <c:v>166</c:v>
                </c:pt>
                <c:pt idx="9">
                  <c:v>148</c:v>
                </c:pt>
                <c:pt idx="12">
                  <c:v>93</c:v>
                </c:pt>
              </c:numCache>
            </c:numRef>
          </c:val>
          <c:extLst xmlns:c16r2="http://schemas.microsoft.com/office/drawing/2015/06/chart">
            <c:ext xmlns:c16="http://schemas.microsoft.com/office/drawing/2014/chart" uri="{C3380CC4-5D6E-409C-BE32-E72D297353CC}">
              <c16:uniqueId val="{00000002-E46D-4FEC-B62C-A3711FA4FC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17</c:v>
                </c:pt>
                <c:pt idx="6">
                  <c:v>28</c:v>
                </c:pt>
                <c:pt idx="9">
                  <c:v>30</c:v>
                </c:pt>
                <c:pt idx="12">
                  <c:v>30</c:v>
                </c:pt>
              </c:numCache>
            </c:numRef>
          </c:val>
          <c:extLst xmlns:c16r2="http://schemas.microsoft.com/office/drawing/2015/06/chart">
            <c:ext xmlns:c16="http://schemas.microsoft.com/office/drawing/2014/chart" uri="{C3380CC4-5D6E-409C-BE32-E72D297353CC}">
              <c16:uniqueId val="{00000003-E46D-4FEC-B62C-A3711FA4FC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c:v>
                </c:pt>
                <c:pt idx="3">
                  <c:v>5</c:v>
                </c:pt>
                <c:pt idx="6">
                  <c:v>7</c:v>
                </c:pt>
                <c:pt idx="9">
                  <c:v>22</c:v>
                </c:pt>
                <c:pt idx="12">
                  <c:v>7</c:v>
                </c:pt>
              </c:numCache>
            </c:numRef>
          </c:val>
          <c:extLst xmlns:c16r2="http://schemas.microsoft.com/office/drawing/2015/06/chart">
            <c:ext xmlns:c16="http://schemas.microsoft.com/office/drawing/2014/chart" uri="{C3380CC4-5D6E-409C-BE32-E72D297353CC}">
              <c16:uniqueId val="{00000004-E46D-4FEC-B62C-A3711FA4FC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6D-4FEC-B62C-A3711FA4FC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6D-4FEC-B62C-A3711FA4FC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2116</c:v>
                </c:pt>
                <c:pt idx="3">
                  <c:v>2079</c:v>
                </c:pt>
                <c:pt idx="6">
                  <c:v>2106</c:v>
                </c:pt>
                <c:pt idx="9">
                  <c:v>2166</c:v>
                </c:pt>
                <c:pt idx="12">
                  <c:v>1896</c:v>
                </c:pt>
              </c:numCache>
            </c:numRef>
          </c:val>
          <c:extLst xmlns:c16r2="http://schemas.microsoft.com/office/drawing/2015/06/chart">
            <c:ext xmlns:c16="http://schemas.microsoft.com/office/drawing/2014/chart" uri="{C3380CC4-5D6E-409C-BE32-E72D297353CC}">
              <c16:uniqueId val="{00000007-E46D-4FEC-B62C-A3711FA4FC92}"/>
            </c:ext>
          </c:extLst>
        </c:ser>
        <c:dLbls>
          <c:showLegendKey val="0"/>
          <c:showVal val="0"/>
          <c:showCatName val="0"/>
          <c:showSerName val="0"/>
          <c:showPercent val="0"/>
          <c:showBubbleSize val="0"/>
        </c:dLbls>
        <c:gapWidth val="100"/>
        <c:overlap val="100"/>
        <c:axId val="411542872"/>
        <c:axId val="41154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353</c:v>
                </c:pt>
                <c:pt idx="2">
                  <c:v>#N/A</c:v>
                </c:pt>
                <c:pt idx="3">
                  <c:v>#N/A</c:v>
                </c:pt>
                <c:pt idx="4">
                  <c:v>274</c:v>
                </c:pt>
                <c:pt idx="5">
                  <c:v>#N/A</c:v>
                </c:pt>
                <c:pt idx="6">
                  <c:v>#N/A</c:v>
                </c:pt>
                <c:pt idx="7">
                  <c:v>311</c:v>
                </c:pt>
                <c:pt idx="8">
                  <c:v>#N/A</c:v>
                </c:pt>
                <c:pt idx="9">
                  <c:v>#N/A</c:v>
                </c:pt>
                <c:pt idx="10">
                  <c:v>341</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E46D-4FEC-B62C-A3711FA4FC92}"/>
            </c:ext>
          </c:extLst>
        </c:ser>
        <c:dLbls>
          <c:showLegendKey val="0"/>
          <c:showVal val="0"/>
          <c:showCatName val="0"/>
          <c:showSerName val="0"/>
          <c:showPercent val="0"/>
          <c:showBubbleSize val="0"/>
        </c:dLbls>
        <c:marker val="1"/>
        <c:smooth val="0"/>
        <c:axId val="411542872"/>
        <c:axId val="411543264"/>
      </c:lineChart>
      <c:catAx>
        <c:axId val="41154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543264"/>
        <c:crosses val="autoZero"/>
        <c:auto val="1"/>
        <c:lblAlgn val="ctr"/>
        <c:lblOffset val="100"/>
        <c:tickLblSkip val="1"/>
        <c:tickMarkSkip val="1"/>
        <c:noMultiLvlLbl val="0"/>
      </c:catAx>
      <c:valAx>
        <c:axId val="41154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4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15887</c:v>
                </c:pt>
                <c:pt idx="5">
                  <c:v>15548</c:v>
                </c:pt>
                <c:pt idx="8">
                  <c:v>15119</c:v>
                </c:pt>
                <c:pt idx="11">
                  <c:v>14873</c:v>
                </c:pt>
                <c:pt idx="14">
                  <c:v>14707</c:v>
                </c:pt>
              </c:numCache>
            </c:numRef>
          </c:val>
          <c:extLst xmlns:c16r2="http://schemas.microsoft.com/office/drawing/2015/06/chart">
            <c:ext xmlns:c16="http://schemas.microsoft.com/office/drawing/2014/chart" uri="{C3380CC4-5D6E-409C-BE32-E72D297353CC}">
              <c16:uniqueId val="{00000000-DF72-44F0-9243-B7E6467FD2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3239</c:v>
                </c:pt>
                <c:pt idx="5">
                  <c:v>3080</c:v>
                </c:pt>
                <c:pt idx="8">
                  <c:v>3074</c:v>
                </c:pt>
                <c:pt idx="11">
                  <c:v>3053</c:v>
                </c:pt>
                <c:pt idx="14">
                  <c:v>3128</c:v>
                </c:pt>
              </c:numCache>
            </c:numRef>
          </c:val>
          <c:extLst xmlns:c16r2="http://schemas.microsoft.com/office/drawing/2015/06/chart">
            <c:ext xmlns:c16="http://schemas.microsoft.com/office/drawing/2014/chart" uri="{C3380CC4-5D6E-409C-BE32-E72D297353CC}">
              <c16:uniqueId val="{00000001-DF72-44F0-9243-B7E6467FD2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15264</c:v>
                </c:pt>
                <c:pt idx="5">
                  <c:v>16465</c:v>
                </c:pt>
                <c:pt idx="8">
                  <c:v>17494</c:v>
                </c:pt>
                <c:pt idx="11">
                  <c:v>17553</c:v>
                </c:pt>
                <c:pt idx="14">
                  <c:v>18848</c:v>
                </c:pt>
              </c:numCache>
            </c:numRef>
          </c:val>
          <c:extLst xmlns:c16r2="http://schemas.microsoft.com/office/drawing/2015/06/chart">
            <c:ext xmlns:c16="http://schemas.microsoft.com/office/drawing/2014/chart" uri="{C3380CC4-5D6E-409C-BE32-E72D297353CC}">
              <c16:uniqueId val="{00000002-DF72-44F0-9243-B7E6467FD2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72-44F0-9243-B7E6467FD2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72-44F0-9243-B7E6467FD2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72-44F0-9243-B7E6467FD2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2891</c:v>
                </c:pt>
                <c:pt idx="3">
                  <c:v>2739</c:v>
                </c:pt>
                <c:pt idx="6">
                  <c:v>2557</c:v>
                </c:pt>
                <c:pt idx="9">
                  <c:v>2490</c:v>
                </c:pt>
                <c:pt idx="12">
                  <c:v>2604</c:v>
                </c:pt>
              </c:numCache>
            </c:numRef>
          </c:val>
          <c:extLst xmlns:c16r2="http://schemas.microsoft.com/office/drawing/2015/06/chart">
            <c:ext xmlns:c16="http://schemas.microsoft.com/office/drawing/2014/chart" uri="{C3380CC4-5D6E-409C-BE32-E72D297353CC}">
              <c16:uniqueId val="{00000006-DF72-44F0-9243-B7E6467FD2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147</c:v>
                </c:pt>
                <c:pt idx="3">
                  <c:v>276</c:v>
                </c:pt>
                <c:pt idx="6">
                  <c:v>249</c:v>
                </c:pt>
                <c:pt idx="9">
                  <c:v>179</c:v>
                </c:pt>
                <c:pt idx="12">
                  <c:v>175</c:v>
                </c:pt>
              </c:numCache>
            </c:numRef>
          </c:val>
          <c:extLst xmlns:c16r2="http://schemas.microsoft.com/office/drawing/2015/06/chart">
            <c:ext xmlns:c16="http://schemas.microsoft.com/office/drawing/2014/chart" uri="{C3380CC4-5D6E-409C-BE32-E72D297353CC}">
              <c16:uniqueId val="{00000007-DF72-44F0-9243-B7E6467FD2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83</c:v>
                </c:pt>
                <c:pt idx="3">
                  <c:v>70</c:v>
                </c:pt>
                <c:pt idx="6">
                  <c:v>64</c:v>
                </c:pt>
                <c:pt idx="9">
                  <c:v>62</c:v>
                </c:pt>
                <c:pt idx="12">
                  <c:v>76</c:v>
                </c:pt>
              </c:numCache>
            </c:numRef>
          </c:val>
          <c:extLst xmlns:c16r2="http://schemas.microsoft.com/office/drawing/2015/06/chart">
            <c:ext xmlns:c16="http://schemas.microsoft.com/office/drawing/2014/chart" uri="{C3380CC4-5D6E-409C-BE32-E72D297353CC}">
              <c16:uniqueId val="{00000008-DF72-44F0-9243-B7E6467FD2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F72-44F0-9243-B7E6467FD2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21669</c:v>
                </c:pt>
                <c:pt idx="3">
                  <c:v>21356</c:v>
                </c:pt>
                <c:pt idx="6">
                  <c:v>21061</c:v>
                </c:pt>
                <c:pt idx="9">
                  <c:v>20197</c:v>
                </c:pt>
                <c:pt idx="12">
                  <c:v>20509</c:v>
                </c:pt>
              </c:numCache>
            </c:numRef>
          </c:val>
          <c:extLst xmlns:c16r2="http://schemas.microsoft.com/office/drawing/2015/06/chart">
            <c:ext xmlns:c16="http://schemas.microsoft.com/office/drawing/2014/chart" uri="{C3380CC4-5D6E-409C-BE32-E72D297353CC}">
              <c16:uniqueId val="{0000000A-DF72-44F0-9243-B7E6467FD20C}"/>
            </c:ext>
          </c:extLst>
        </c:ser>
        <c:dLbls>
          <c:showLegendKey val="0"/>
          <c:showVal val="0"/>
          <c:showCatName val="0"/>
          <c:showSerName val="0"/>
          <c:showPercent val="0"/>
          <c:showBubbleSize val="0"/>
        </c:dLbls>
        <c:gapWidth val="100"/>
        <c:overlap val="100"/>
        <c:axId val="331145408"/>
        <c:axId val="331145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F72-44F0-9243-B7E6467FD20C}"/>
            </c:ext>
          </c:extLst>
        </c:ser>
        <c:dLbls>
          <c:showLegendKey val="0"/>
          <c:showVal val="0"/>
          <c:showCatName val="0"/>
          <c:showSerName val="0"/>
          <c:showPercent val="0"/>
          <c:showBubbleSize val="0"/>
        </c:dLbls>
        <c:marker val="1"/>
        <c:smooth val="0"/>
        <c:axId val="331145408"/>
        <c:axId val="331145800"/>
      </c:lineChart>
      <c:catAx>
        <c:axId val="33114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1145800"/>
        <c:crosses val="autoZero"/>
        <c:auto val="1"/>
        <c:lblAlgn val="ctr"/>
        <c:lblOffset val="100"/>
        <c:tickLblSkip val="1"/>
        <c:tickMarkSkip val="1"/>
        <c:noMultiLvlLbl val="0"/>
      </c:catAx>
      <c:valAx>
        <c:axId val="331145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14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1128</c:v>
                </c:pt>
                <c:pt idx="1">
                  <c:v>1132</c:v>
                </c:pt>
                <c:pt idx="2">
                  <c:v>1135</c:v>
                </c:pt>
              </c:numCache>
            </c:numRef>
          </c:val>
          <c:extLst xmlns:c16r2="http://schemas.microsoft.com/office/drawing/2015/06/chart">
            <c:ext xmlns:c16="http://schemas.microsoft.com/office/drawing/2014/chart" uri="{C3380CC4-5D6E-409C-BE32-E72D297353CC}">
              <c16:uniqueId val="{00000000-1EBA-438A-93E4-A126C2B18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5350</c:v>
                </c:pt>
                <c:pt idx="1">
                  <c:v>4925</c:v>
                </c:pt>
                <c:pt idx="2">
                  <c:v>5796</c:v>
                </c:pt>
              </c:numCache>
            </c:numRef>
          </c:val>
          <c:extLst xmlns:c16r2="http://schemas.microsoft.com/office/drawing/2015/06/chart">
            <c:ext xmlns:c16="http://schemas.microsoft.com/office/drawing/2014/chart" uri="{C3380CC4-5D6E-409C-BE32-E72D297353CC}">
              <c16:uniqueId val="{00000001-1EBA-438A-93E4-A126C2B18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10946</c:v>
                </c:pt>
                <c:pt idx="1">
                  <c:v>11235</c:v>
                </c:pt>
                <c:pt idx="2">
                  <c:v>11658</c:v>
                </c:pt>
              </c:numCache>
            </c:numRef>
          </c:val>
          <c:extLst xmlns:c16r2="http://schemas.microsoft.com/office/drawing/2015/06/chart">
            <c:ext xmlns:c16="http://schemas.microsoft.com/office/drawing/2014/chart" uri="{C3380CC4-5D6E-409C-BE32-E72D297353CC}">
              <c16:uniqueId val="{00000002-1EBA-438A-93E4-A126C2B18313}"/>
            </c:ext>
          </c:extLst>
        </c:ser>
        <c:dLbls>
          <c:showLegendKey val="0"/>
          <c:showVal val="0"/>
          <c:showCatName val="0"/>
          <c:showSerName val="0"/>
          <c:showPercent val="0"/>
          <c:showBubbleSize val="0"/>
        </c:dLbls>
        <c:gapWidth val="120"/>
        <c:overlap val="100"/>
        <c:axId val="331145016"/>
        <c:axId val="331144624"/>
      </c:barChart>
      <c:catAx>
        <c:axId val="33114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1144624"/>
        <c:crosses val="autoZero"/>
        <c:auto val="1"/>
        <c:lblAlgn val="ctr"/>
        <c:lblOffset val="100"/>
        <c:tickLblSkip val="1"/>
        <c:tickMarkSkip val="1"/>
        <c:noMultiLvlLbl val="0"/>
      </c:catAx>
      <c:valAx>
        <c:axId val="331144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114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75-4D15-AA19-9CED43FB0991}"/>
                </c:ext>
                <c:ext xmlns:c15="http://schemas.microsoft.com/office/drawing/2012/chart" uri="{CE6537A1-D6FC-4f65-9D91-7224C49458BB}">
                  <c15:dlblFieldTable>
                    <c15:dlblFTEntry>
                      <c15:txfldGUID>{924AFDF8-4C19-45BF-9014-A8A0980AF2D0}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75-4D15-AA19-9CED43FB0991}"/>
                </c:ext>
                <c:ext xmlns:c15="http://schemas.microsoft.com/office/drawing/2012/chart" uri="{CE6537A1-D6FC-4f65-9D91-7224C49458BB}">
                  <c15:dlblFieldTable>
                    <c15:dlblFTEntry>
                      <c15:txfldGUID>{3267B22A-BFE5-4EDE-A680-15AFD40B1A33}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75-4D15-AA19-9CED43FB0991}"/>
                </c:ext>
                <c:ext xmlns:c15="http://schemas.microsoft.com/office/drawing/2012/chart" uri="{CE6537A1-D6FC-4f65-9D91-7224C49458BB}">
                  <c15:dlblFieldTable>
                    <c15:dlblFTEntry>
                      <c15:txfldGUID>{E3086EDB-BB46-463A-A2FA-70F4603BE4BE}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75-4D15-AA19-9CED43FB0991}"/>
                </c:ext>
                <c:ext xmlns:c15="http://schemas.microsoft.com/office/drawing/2012/chart" uri="{CE6537A1-D6FC-4f65-9D91-7224C49458BB}">
                  <c15:dlblFieldTable>
                    <c15:dlblFTEntry>
                      <c15:txfldGUID>{8B4CC4F9-DEB8-40E6-955F-547958A4C6B4}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75-4D15-AA19-9CED43FB0991}"/>
                </c:ext>
                <c:ext xmlns:c15="http://schemas.microsoft.com/office/drawing/2012/chart" uri="{CE6537A1-D6FC-4f65-9D91-7224C49458BB}">
                  <c15:dlblFieldTable>
                    <c15:dlblFTEntry>
                      <c15:txfldGUID>{E9730C39-D7BC-412C-A410-8C809EE4ECEF}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75-4D15-AA19-9CED43FB0991}"/>
                </c:ext>
                <c:ext xmlns:c15="http://schemas.microsoft.com/office/drawing/2012/chart" uri="{CE6537A1-D6FC-4f65-9D91-7224C49458BB}">
                  <c15:dlblFieldTable>
                    <c15:dlblFTEntry>
                      <c15:txfldGUID>{4A9777CC-0A8E-4A03-828C-4DE1C7B3F2C5}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75-4D15-AA19-9CED43FB0991}"/>
                </c:ext>
                <c:ext xmlns:c15="http://schemas.microsoft.com/office/drawing/2012/chart" uri="{CE6537A1-D6FC-4f65-9D91-7224C49458BB}">
                  <c15:dlblFieldTable>
                    <c15:dlblFTEntry>
                      <c15:txfldGUID>{2E180CBC-3DD5-44D3-A94B-F3553666AAEC}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75-4D15-AA19-9CED43FB0991}"/>
                </c:ext>
                <c:ext xmlns:c15="http://schemas.microsoft.com/office/drawing/2012/chart" uri="{CE6537A1-D6FC-4f65-9D91-7224C49458BB}">
                  <c15:dlblFieldTable>
                    <c15:dlblFTEntry>
                      <c15:txfldGUID>{474371DF-0C33-4AF5-8908-A8DC017FE5E6}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75-4D15-AA19-9CED43FB0991}"/>
                </c:ext>
                <c:ext xmlns:c15="http://schemas.microsoft.com/office/drawing/2012/chart" uri="{CE6537A1-D6FC-4f65-9D91-7224C49458BB}">
                  <c15:dlblFieldTable>
                    <c15:dlblFTEntry>
                      <c15:txfldGUID>{EAECB7E6-4A63-49E2-B492-B3BB88B55B88}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56.8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F75-4D15-AA19-9CED43FB09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75-4D15-AA19-9CED43FB0991}"/>
                </c:ext>
                <c:ext xmlns:c15="http://schemas.microsoft.com/office/drawing/2012/chart" uri="{CE6537A1-D6FC-4f65-9D91-7224C49458BB}">
                  <c15:dlblFieldTable>
                    <c15:dlblFTEntry>
                      <c15:txfldGUID>{9048EBC4-C147-4DB4-94B7-6F0419F8DAFA}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75-4D15-AA19-9CED43FB0991}"/>
                </c:ext>
                <c:ext xmlns:c15="http://schemas.microsoft.com/office/drawing/2012/chart" uri="{CE6537A1-D6FC-4f65-9D91-7224C49458BB}">
                  <c15:dlblFieldTable>
                    <c15:dlblFTEntry>
                      <c15:txfldGUID>{6C731FD2-2EE9-4230-8E6E-0109A59737BE}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75-4D15-AA19-9CED43FB0991}"/>
                </c:ext>
                <c:ext xmlns:c15="http://schemas.microsoft.com/office/drawing/2012/chart" uri="{CE6537A1-D6FC-4f65-9D91-7224C49458BB}">
                  <c15:dlblFieldTable>
                    <c15:dlblFTEntry>
                      <c15:txfldGUID>{E52FB2AB-B9A7-41C4-BAFB-69C4ADA58DDF}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75-4D15-AA19-9CED43FB0991}"/>
                </c:ext>
                <c:ext xmlns:c15="http://schemas.microsoft.com/office/drawing/2012/chart" uri="{CE6537A1-D6FC-4f65-9D91-7224C49458BB}">
                  <c15:dlblFieldTable>
                    <c15:dlblFTEntry>
                      <c15:txfldGUID>{4067269E-30CC-4AA3-9257-421D3441FD9C}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75-4D15-AA19-9CED43FB0991}"/>
                </c:ext>
                <c:ext xmlns:c15="http://schemas.microsoft.com/office/drawing/2012/chart" uri="{CE6537A1-D6FC-4f65-9D91-7224C49458BB}">
                  <c15:dlblFieldTable>
                    <c15:dlblFTEntry>
                      <c15:txfldGUID>{20EE1281-AC32-452E-8FD6-6AE2A4422BF4}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75-4D15-AA19-9CED43FB0991}"/>
                </c:ext>
                <c:ext xmlns:c15="http://schemas.microsoft.com/office/drawing/2012/chart" uri="{CE6537A1-D6FC-4f65-9D91-7224C49458BB}">
                  <c15:dlblFieldTable>
                    <c15:dlblFTEntry>
                      <c15:txfldGUID>{6A92A7F5-7A9B-432C-B71A-A6B8CE7D2264}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75-4D15-AA19-9CED43FB0991}"/>
                </c:ext>
                <c:ext xmlns:c15="http://schemas.microsoft.com/office/drawing/2012/chart" uri="{CE6537A1-D6FC-4f65-9D91-7224C49458BB}">
                  <c15:layout/>
                  <c15:dlblFieldTable>
                    <c15:dlblFTEntry>
                      <c15:txfldGUID>{0E5AB1D0-3566-4782-8DA7-EBF940614E26}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75-4D15-AA19-9CED43FB0991}"/>
                </c:ext>
                <c:ext xmlns:c15="http://schemas.microsoft.com/office/drawing/2012/chart" uri="{CE6537A1-D6FC-4f65-9D91-7224C49458BB}">
                  <c15:layout/>
                  <c15:dlblFieldTable>
                    <c15:dlblFTEntry>
                      <c15:txfldGUID>{7FB148CA-6B86-4F35-B22B-12EB322F9A1B}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75-4D15-AA19-9CED43FB0991}"/>
                </c:ext>
                <c:ext xmlns:c15="http://schemas.microsoft.com/office/drawing/2012/chart" uri="{CE6537A1-D6FC-4f65-9D91-7224C49458BB}">
                  <c15:dlblFieldTable>
                    <c15:dlblFTEntry>
                      <c15:txfldGUID>{01AF3A42-51F4-4F6D-A4D1-1BA7006E874B}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1F75-4D15-AA19-9CED43FB0991}"/>
            </c:ext>
          </c:extLst>
        </c:ser>
        <c:dLbls>
          <c:showLegendKey val="0"/>
          <c:showVal val="1"/>
          <c:showCatName val="0"/>
          <c:showSerName val="0"/>
          <c:showPercent val="0"/>
          <c:showBubbleSize val="0"/>
        </c:dLbls>
        <c:axId val="331146976"/>
        <c:axId val="331147368"/>
      </c:scatterChart>
      <c:valAx>
        <c:axId val="331146976"/>
        <c:scaling>
          <c:orientation val="minMax"/>
          <c:max val="56.4"/>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147368"/>
        <c:crosses val="autoZero"/>
        <c:crossBetween val="midCat"/>
      </c:valAx>
      <c:valAx>
        <c:axId val="33114736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1146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27-48EA-B022-7503D36D4DD9}"/>
                </c:ext>
                <c:ext xmlns:c15="http://schemas.microsoft.com/office/drawing/2012/chart" uri="{CE6537A1-D6FC-4f65-9D91-7224C49458BB}">
                  <c15:dlblFieldTable>
                    <c15:dlblFTEntry>
                      <c15:txfldGUID>{C7830BCA-3610-4480-B322-0A47FDEF7AEE}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27-48EA-B022-7503D36D4DD9}"/>
                </c:ext>
                <c:ext xmlns:c15="http://schemas.microsoft.com/office/drawing/2012/chart" uri="{CE6537A1-D6FC-4f65-9D91-7224C49458BB}">
                  <c15:dlblFieldTable>
                    <c15:dlblFTEntry>
                      <c15:txfldGUID>{86A5CD93-2E22-4EA3-B9B9-48CE5D7DC809}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27-48EA-B022-7503D36D4DD9}"/>
                </c:ext>
                <c:ext xmlns:c15="http://schemas.microsoft.com/office/drawing/2012/chart" uri="{CE6537A1-D6FC-4f65-9D91-7224C49458BB}">
                  <c15:dlblFieldTable>
                    <c15:dlblFTEntry>
                      <c15:txfldGUID>{20F42B02-D319-4D8E-B421-9ED8878D810A}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27-48EA-B022-7503D36D4DD9}"/>
                </c:ext>
                <c:ext xmlns:c15="http://schemas.microsoft.com/office/drawing/2012/chart" uri="{CE6537A1-D6FC-4f65-9D91-7224C49458BB}">
                  <c15:dlblFieldTable>
                    <c15:dlblFTEntry>
                      <c15:txfldGUID>{8DA9C2DA-2AFE-4B3B-A81A-D5093AB0AA37}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27-48EA-B022-7503D36D4DD9}"/>
                </c:ext>
                <c:ext xmlns:c15="http://schemas.microsoft.com/office/drawing/2012/chart" uri="{CE6537A1-D6FC-4f65-9D91-7224C49458BB}">
                  <c15:dlblFieldTable>
                    <c15:dlblFTEntry>
                      <c15:txfldGUID>{CEC71F54-01DF-4B61-A6B1-78ADC4FDE38C}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27-48EA-B022-7503D36D4DD9}"/>
                </c:ext>
                <c:ext xmlns:c15="http://schemas.microsoft.com/office/drawing/2012/chart" uri="{CE6537A1-D6FC-4f65-9D91-7224C49458BB}">
                  <c15:dlblFieldTable>
                    <c15:dlblFTEntry>
                      <c15:txfldGUID>{575EFE79-35EB-44F2-8FD3-8E7C3FD7FA79}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27-48EA-B022-7503D36D4DD9}"/>
                </c:ext>
                <c:ext xmlns:c15="http://schemas.microsoft.com/office/drawing/2012/chart" uri="{CE6537A1-D6FC-4f65-9D91-7224C49458BB}">
                  <c15:dlblFieldTable>
                    <c15:dlblFTEntry>
                      <c15:txfldGUID>{6DF0B0A9-5C74-4185-89AA-B80563F769AB}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27-48EA-B022-7503D36D4DD9}"/>
                </c:ext>
                <c:ext xmlns:c15="http://schemas.microsoft.com/office/drawing/2012/chart" uri="{CE6537A1-D6FC-4f65-9D91-7224C49458BB}">
                  <c15:dlblFieldTable>
                    <c15:dlblFTEntry>
                      <c15:txfldGUID>{13CAEDF2-A358-4121-924B-3106CB4681AF}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27-48EA-B022-7503D36D4DD9}"/>
                </c:ext>
                <c:ext xmlns:c15="http://schemas.microsoft.com/office/drawing/2012/chart" uri="{CE6537A1-D6FC-4f65-9D91-7224C49458BB}">
                  <c15:dlblFieldTable>
                    <c15:dlblFTEntry>
                      <c15:txfldGUID>{8B5FA5B3-EDB9-46F4-9164-DEACF30F8EF5}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7.6</c:v>
                </c:pt>
                <c:pt idx="16">
                  <c:v>5.3</c:v>
                </c:pt>
                <c:pt idx="24">
                  <c:v>5.2</c:v>
                </c:pt>
                <c:pt idx="32">
                  <c:v>4.7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227-48EA-B022-7503D36D4D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27-48EA-B022-7503D36D4DD9}"/>
                </c:ext>
                <c:ext xmlns:c15="http://schemas.microsoft.com/office/drawing/2012/chart" uri="{CE6537A1-D6FC-4f65-9D91-7224C49458BB}">
                  <c15:layout/>
                  <c15:dlblFieldTable>
                    <c15:dlblFTEntry>
                      <c15:txfldGUID>{82401A99-8B68-4F2E-A0E8-BFCC923F47A8}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27-48EA-B022-7503D36D4DD9}"/>
                </c:ext>
                <c:ext xmlns:c15="http://schemas.microsoft.com/office/drawing/2012/chart" uri="{CE6537A1-D6FC-4f65-9D91-7224C49458BB}">
                  <c15:dlblFieldTable>
                    <c15:dlblFTEntry>
                      <c15:txfldGUID>{170C0D66-9D64-4856-88A3-B5B3B54FCD88}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27-48EA-B022-7503D36D4DD9}"/>
                </c:ext>
                <c:ext xmlns:c15="http://schemas.microsoft.com/office/drawing/2012/chart" uri="{CE6537A1-D6FC-4f65-9D91-7224C49458BB}">
                  <c15:dlblFieldTable>
                    <c15:dlblFTEntry>
                      <c15:txfldGUID>{98495F9E-2B70-4E52-AFAE-ABC141156FAF}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27-48EA-B022-7503D36D4DD9}"/>
                </c:ext>
                <c:ext xmlns:c15="http://schemas.microsoft.com/office/drawing/2012/chart" uri="{CE6537A1-D6FC-4f65-9D91-7224C49458BB}">
                  <c15:dlblFieldTable>
                    <c15:dlblFTEntry>
                      <c15:txfldGUID>{F50C0A6B-EA86-49FC-8B6A-F4DF31BF5FE0}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27-48EA-B022-7503D36D4DD9}"/>
                </c:ext>
                <c:ext xmlns:c15="http://schemas.microsoft.com/office/drawing/2012/chart" uri="{CE6537A1-D6FC-4f65-9D91-7224C49458BB}">
                  <c15:dlblFieldTable>
                    <c15:dlblFTEntry>
                      <c15:txfldGUID>{3BD8DC18-40E0-4E2C-90C1-15177D2FF7A1}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27-48EA-B022-7503D36D4DD9}"/>
                </c:ext>
                <c:ext xmlns:c15="http://schemas.microsoft.com/office/drawing/2012/chart" uri="{CE6537A1-D6FC-4f65-9D91-7224C49458BB}">
                  <c15:layout/>
                  <c15:dlblFieldTable>
                    <c15:dlblFTEntry>
                      <c15:txfldGUID>{5DBDAD18-CCB6-4313-9D1E-AC76437035C0}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27-48EA-B022-7503D36D4DD9}"/>
                </c:ext>
                <c:ext xmlns:c15="http://schemas.microsoft.com/office/drawing/2012/chart" uri="{CE6537A1-D6FC-4f65-9D91-7224C49458BB}">
                  <c15:layout/>
                  <c15:dlblFieldTable>
                    <c15:dlblFTEntry>
                      <c15:txfldGUID>{2825B305-8EE9-4D30-A416-3601F33369B0}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27-48EA-B022-7503D36D4DD9}"/>
                </c:ext>
                <c:ext xmlns:c15="http://schemas.microsoft.com/office/drawing/2012/chart" uri="{CE6537A1-D6FC-4f65-9D91-7224C49458BB}">
                  <c15:layout/>
                  <c15:dlblFieldTable>
                    <c15:dlblFTEntry>
                      <c15:txfldGUID>{9C0D5C8E-375D-40CC-BC32-BEF0FE84707C}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27-48EA-B022-7503D36D4DD9}"/>
                </c:ext>
                <c:ext xmlns:c15="http://schemas.microsoft.com/office/drawing/2012/chart" uri="{CE6537A1-D6FC-4f65-9D91-7224C49458BB}">
                  <c15:layout/>
                  <c15:dlblFieldTable>
                    <c15:dlblFTEntry>
                      <c15:txfldGUID>{7CCD9BF4-ADA3-40FF-9EB4-EA87C11B71A4}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E227-48EA-B022-7503D36D4DD9}"/>
            </c:ext>
          </c:extLst>
        </c:ser>
        <c:dLbls>
          <c:showLegendKey val="0"/>
          <c:showVal val="1"/>
          <c:showCatName val="0"/>
          <c:showSerName val="0"/>
          <c:showPercent val="0"/>
          <c:showBubbleSize val="0"/>
        </c:dLbls>
        <c:axId val="411543656"/>
        <c:axId val="416948192"/>
      </c:scatterChart>
      <c:valAx>
        <c:axId val="41154365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948192"/>
        <c:crosses val="autoZero"/>
        <c:crossBetween val="midCat"/>
      </c:valAx>
      <c:valAx>
        <c:axId val="416948192"/>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543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実質公債費比率の分子については、近年元利償還額は横ばいを保っている。平成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a:t>
          </a:r>
          <a:r>
            <a:rPr lang="en-US" altLang="ja-JP" sz="1100" b="0" i="0" baseline="0">
              <a:solidFill>
                <a:sysClr val="windowText" lastClr="000000"/>
              </a:solidFill>
              <a:effectLst/>
              <a:latin typeface="+mn-lt"/>
              <a:ea typeface="+mn-ea"/>
              <a:cs typeface="+mn-cs"/>
            </a:rPr>
            <a:t>905</a:t>
          </a:r>
          <a:r>
            <a:rPr lang="ja-JP" altLang="ja-JP" sz="1100" b="0" i="0" baseline="0">
              <a:solidFill>
                <a:sysClr val="windowText" lastClr="000000"/>
              </a:solidFill>
              <a:effectLst/>
              <a:latin typeface="+mn-lt"/>
              <a:ea typeface="+mn-ea"/>
              <a:cs typeface="+mn-cs"/>
            </a:rPr>
            <a:t>百万円の繰上償還を行ったため、平成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元利償還金が</a:t>
          </a:r>
          <a:r>
            <a:rPr lang="en-US" altLang="ja-JP" sz="1100" b="0" i="0" baseline="0">
              <a:solidFill>
                <a:sysClr val="windowText" lastClr="000000"/>
              </a:solidFill>
              <a:effectLst/>
              <a:latin typeface="+mn-lt"/>
              <a:ea typeface="+mn-ea"/>
              <a:cs typeface="+mn-cs"/>
            </a:rPr>
            <a:t>270</a:t>
          </a:r>
          <a:r>
            <a:rPr lang="ja-JP" altLang="en-US" sz="1100" b="0" i="0" baseline="0">
              <a:solidFill>
                <a:sysClr val="windowText" lastClr="000000"/>
              </a:solidFill>
              <a:effectLst/>
              <a:latin typeface="+mn-lt"/>
              <a:ea typeface="+mn-ea"/>
              <a:cs typeface="+mn-cs"/>
            </a:rPr>
            <a:t>百万円の減となり、実質公債費比率の分子は前年度と比較して</a:t>
          </a:r>
          <a:r>
            <a:rPr lang="en-US" altLang="ja-JP" sz="1100" b="0" i="0" baseline="0">
              <a:solidFill>
                <a:sysClr val="windowText" lastClr="000000"/>
              </a:solidFill>
              <a:effectLst/>
              <a:latin typeface="+mn-lt"/>
              <a:ea typeface="+mn-ea"/>
              <a:cs typeface="+mn-cs"/>
            </a:rPr>
            <a:t>163</a:t>
          </a:r>
          <a:r>
            <a:rPr lang="ja-JP" altLang="en-US" sz="1100" b="0" i="0" baseline="0">
              <a:solidFill>
                <a:sysClr val="windowText" lastClr="000000"/>
              </a:solidFill>
              <a:effectLst/>
              <a:latin typeface="+mn-lt"/>
              <a:ea typeface="+mn-ea"/>
              <a:cs typeface="+mn-cs"/>
            </a:rPr>
            <a:t>百万円の減となった。</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   今後、公営住宅建設や学校建設等の公共施設の改修に対する起債発行を予定しているため、元利償還額の増加が見込まれる。そのため、合併特例債及び過疎対策事業債、公営住宅建設事業債等を含めた地方債全体の計画的発行を図る必要が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なお、後年度普通交付税に算入される額を含む、算入公債費等の額については、平成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年度以降、元利償還金に対する</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以上が算入されており、次年度以降についても算入率</a:t>
          </a:r>
          <a:r>
            <a:rPr lang="en-US" altLang="ja-JP" sz="1100" b="0" i="0" baseline="0">
              <a:solidFill>
                <a:sysClr val="windowText" lastClr="000000"/>
              </a:solidFill>
              <a:effectLst/>
              <a:latin typeface="+mn-lt"/>
              <a:ea typeface="+mn-ea"/>
              <a:cs typeface="+mn-cs"/>
            </a:rPr>
            <a:t>70</a:t>
          </a:r>
          <a:r>
            <a:rPr lang="ja-JP" altLang="ja-JP" sz="1100" b="0" i="0" baseline="0">
              <a:solidFill>
                <a:sysClr val="windowText" lastClr="000000"/>
              </a:solidFill>
              <a:effectLst/>
              <a:latin typeface="+mn-lt"/>
              <a:ea typeface="+mn-ea"/>
              <a:cs typeface="+mn-cs"/>
            </a:rPr>
            <a:t>％以上は維持できる見込みである。過疎対策事業債や合併特例事業債等の起債終了後の平成</a:t>
          </a:r>
          <a:r>
            <a:rPr lang="en-US" altLang="ja-JP" sz="1100" b="0" i="0" baseline="0">
              <a:solidFill>
                <a:sysClr val="windowText" lastClr="000000"/>
              </a:solidFill>
              <a:effectLst/>
              <a:latin typeface="+mn-lt"/>
              <a:ea typeface="+mn-ea"/>
              <a:cs typeface="+mn-cs"/>
            </a:rPr>
            <a:t>33</a:t>
          </a:r>
          <a:r>
            <a:rPr lang="ja-JP" altLang="ja-JP" sz="1100" b="0" i="0" baseline="0">
              <a:solidFill>
                <a:sysClr val="windowText" lastClr="000000"/>
              </a:solidFill>
              <a:effectLst/>
              <a:latin typeface="+mn-lt"/>
              <a:ea typeface="+mn-ea"/>
              <a:cs typeface="+mn-cs"/>
            </a:rPr>
            <a:t>年度以降はこの算入率は減少することが予想される。</a:t>
          </a:r>
          <a:endParaRPr lang="ja-JP" altLang="ja-JP" sz="1400">
            <a:solidFill>
              <a:sysClr val="windowText" lastClr="000000"/>
            </a:solidFill>
            <a:effectLst/>
          </a:endParaRPr>
        </a:p>
        <a:p>
          <a:pPr rtl="0" eaLnBrk="1" fontAlgn="auto" latinLnBrk="0" hangingPunct="1"/>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将来負担比率（分</a:t>
          </a:r>
          <a:r>
            <a:rPr lang="ja-JP" altLang="en-US" sz="1100" b="0" i="0" baseline="0">
              <a:solidFill>
                <a:sysClr val="windowText" lastClr="000000"/>
              </a:solidFill>
              <a:effectLst/>
              <a:latin typeface="+mn-lt"/>
              <a:ea typeface="+mn-ea"/>
              <a:cs typeface="+mn-cs"/>
            </a:rPr>
            <a:t>子</a:t>
          </a:r>
          <a:r>
            <a:rPr lang="ja-JP" altLang="ja-JP" sz="1100" b="0" i="0" baseline="0">
              <a:solidFill>
                <a:sysClr val="windowText" lastClr="000000"/>
              </a:solidFill>
              <a:effectLst/>
              <a:latin typeface="+mn-lt"/>
              <a:ea typeface="+mn-ea"/>
              <a:cs typeface="+mn-cs"/>
            </a:rPr>
            <a:t>）については、平成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年度以降全ての年度において、将来負担額を充当可能財源等が上回っている状況である。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特に、一般会計等に係る地方債現在高は、横ばい</a:t>
          </a:r>
          <a:r>
            <a:rPr lang="ja-JP" altLang="en-US" sz="1100" b="0" i="0" baseline="0">
              <a:solidFill>
                <a:sysClr val="windowText" lastClr="000000"/>
              </a:solidFill>
              <a:effectLst/>
              <a:latin typeface="+mn-lt"/>
              <a:ea typeface="+mn-ea"/>
              <a:cs typeface="+mn-cs"/>
            </a:rPr>
            <a:t>を保っている</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年度末</a:t>
          </a:r>
          <a:r>
            <a:rPr lang="ja-JP" altLang="en-US" sz="1100" b="0" i="0" baseline="0">
              <a:solidFill>
                <a:sysClr val="windowText" lastClr="000000"/>
              </a:solidFill>
              <a:effectLst/>
              <a:latin typeface="+mn-lt"/>
              <a:ea typeface="+mn-ea"/>
              <a:cs typeface="+mn-cs"/>
            </a:rPr>
            <a:t>の現在高は繰上償還の効果もあり</a:t>
          </a:r>
          <a:r>
            <a:rPr lang="en-US" altLang="ja-JP" sz="1100" b="0" i="0" baseline="0">
              <a:solidFill>
                <a:sysClr val="windowText" lastClr="000000"/>
              </a:solidFill>
              <a:effectLst/>
              <a:latin typeface="+mn-lt"/>
              <a:ea typeface="+mn-ea"/>
              <a:cs typeface="+mn-cs"/>
            </a:rPr>
            <a:t>20,197</a:t>
          </a:r>
          <a:r>
            <a:rPr lang="ja-JP" altLang="en-US" sz="1100" b="0" i="0" baseline="0">
              <a:solidFill>
                <a:sysClr val="windowText" lastClr="000000"/>
              </a:solidFill>
              <a:effectLst/>
              <a:latin typeface="+mn-lt"/>
              <a:ea typeface="+mn-ea"/>
              <a:cs typeface="+mn-cs"/>
            </a:rPr>
            <a:t>百万円まで減少したが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年度末現在高は、新規発行額の増により上昇した。平成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年度に</a:t>
          </a:r>
          <a:r>
            <a:rPr lang="en-US" altLang="ja-JP" sz="1100" b="0" i="0" baseline="0">
              <a:solidFill>
                <a:sysClr val="windowText" lastClr="000000"/>
              </a:solidFill>
              <a:effectLst/>
              <a:latin typeface="+mn-lt"/>
              <a:ea typeface="+mn-ea"/>
              <a:cs typeface="+mn-cs"/>
            </a:rPr>
            <a:t>312</a:t>
          </a:r>
          <a:r>
            <a:rPr lang="ja-JP" altLang="en-US" sz="1100" b="0" i="0" baseline="0">
              <a:solidFill>
                <a:sysClr val="windowText" lastClr="000000"/>
              </a:solidFill>
              <a:effectLst/>
              <a:latin typeface="+mn-lt"/>
              <a:ea typeface="+mn-ea"/>
              <a:cs typeface="+mn-cs"/>
            </a:rPr>
            <a:t>百万円増加した要因は、小中学校建設等に伴う過疎対策事業債</a:t>
          </a:r>
          <a:r>
            <a:rPr lang="en-US" altLang="ja-JP" sz="1100" b="0" i="0" baseline="0">
              <a:solidFill>
                <a:sysClr val="windowText" lastClr="000000"/>
              </a:solidFill>
              <a:effectLst/>
              <a:latin typeface="+mn-lt"/>
              <a:ea typeface="+mn-ea"/>
              <a:cs typeface="+mn-cs"/>
            </a:rPr>
            <a:t>443</a:t>
          </a:r>
          <a:r>
            <a:rPr lang="ja-JP" altLang="en-US" sz="1100" b="0" i="0" baseline="0">
              <a:solidFill>
                <a:sysClr val="windowText" lastClr="000000"/>
              </a:solidFill>
              <a:effectLst/>
              <a:latin typeface="+mn-lt"/>
              <a:ea typeface="+mn-ea"/>
              <a:cs typeface="+mn-cs"/>
            </a:rPr>
            <a:t>百万円の増加である。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これに対し充当可能財源等については、特定目的基金を含む充当可能基金が年々増加し、さらに基準財政需要額算入見込額についても、平成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147</a:t>
          </a:r>
          <a:r>
            <a:rPr lang="ja-JP" altLang="ja-JP" sz="1100" b="0" i="0" baseline="0">
              <a:solidFill>
                <a:sysClr val="windowText" lastClr="000000"/>
              </a:solidFill>
              <a:effectLst/>
              <a:latin typeface="+mn-lt"/>
              <a:ea typeface="+mn-ea"/>
              <a:cs typeface="+mn-cs"/>
            </a:rPr>
            <a:t>億円となっており、地方債残高の</a:t>
          </a:r>
          <a:r>
            <a:rPr lang="en-US" altLang="ja-JP" sz="1100" b="0" i="0" baseline="0">
              <a:solidFill>
                <a:sysClr val="windowText" lastClr="000000"/>
              </a:solidFill>
              <a:effectLst/>
              <a:latin typeface="+mn-lt"/>
              <a:ea typeface="+mn-ea"/>
              <a:cs typeface="+mn-cs"/>
            </a:rPr>
            <a:t>72%</a:t>
          </a:r>
          <a:r>
            <a:rPr lang="ja-JP" altLang="ja-JP" sz="1100" b="0" i="0" baseline="0">
              <a:solidFill>
                <a:sysClr val="windowText" lastClr="000000"/>
              </a:solidFill>
              <a:effectLst/>
              <a:latin typeface="+mn-lt"/>
              <a:ea typeface="+mn-ea"/>
              <a:cs typeface="+mn-cs"/>
            </a:rPr>
            <a:t>を占めている。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今後も、この数値は大きな変動はないと見込まれる。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公共施設等の維持管理や更新経費に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百万円取り崩したこと、ふるさと納税返礼品等の経費や図書館・歴史資料館経費、ふるさと納税を活用した定住促進や保育料第三子以降軽減分等の町独自費用として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百万円取り崩した一方、ふるさと納税寄附金の増加により使途目的に沿った基金へ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による基金への積立金により微増しているが、今後の法律改正に伴い変動がある見込みである。また、施設の老朽化や統廃合等に伴い、基金の取崩しを行う予定であること、地方債の増加に伴い減債基金の減少が見込まれることなどから、全体的に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・かんがい施設維持管理基金：鉱害復旧事業により合併前の旧町毎に設置しており、かんがい施設の維持管理及びその施設更新に関する経費の財源に充てている。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百万円を受け入れて同額を積立し、債券運用収益にて増加している。合併に伴う旧町間の格差是正等などのソフト事業に充当する。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・地域振興基金：ふるさと納税にかかる費用及び定住促進対策などに基金を取崩した一方、ふるさと納税分の寄附金を積み立てたことによる基金の増加により、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保育料第三子以降軽減分及び予防接種事業、子ども医療の年齢引き上げに伴う町単独分のふるさと納税の使途目的別に則った活用にて基金を取り崩した一方、ふるさと納税分の寄附金を積み立てたことによる基金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前に旧町毎に整備した公共施設が統廃合されずに存続しているため、保有する施設数が非合併団体よりも多い。また、老朽化施設も多いため、今後更新を含めた施設の統廃合等を行うにあた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億円程度の積立を行う予定。但し、更新整備のため毎年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億円以上基金を取り崩す予定のため、今後は減少する見込みである。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・地域振興基金：基金はほぼふるさと納税寄附金による積立金で占められているため、今後のふるさと納税の法律改正により変動する見込みである。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債券運用利子による収益に伴う増加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小中学校施設整備や残りの合併特例債を起債することにより、平成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年度に地方債償還のピークを迎えるため、それに備えて毎年度計画的に積立てを行う予定である。同時に地方債償還による基金の取崩しを行うことから、平成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F3197D5-F1DA-41E5-A093-9EDF641F45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FC1FDD4-E97E-426B-9A0F-0B3ED1692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28C439EC-4E18-4BC4-965A-BB4312337F2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810E13E8-86BB-4DC3-8454-DBB3DB61194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377C0FF9-0EEB-47CF-B200-F9952279B40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F8902964-9692-492B-B154-61D311BFFBF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1FA5455A-5A78-46C4-80F2-70D536B86E4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9AEB44B2-7C28-42F8-A851-4DBC88B658D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71EF3AD1-1A13-4D81-B88E-E22876B839B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C7FDF92D-8E09-4C87-B6F5-6A5A8513232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AB0CF30C-EC65-4D9B-8B2C-B76D8BDA3F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85A2F905-DF63-40BC-B508-25C906E5C3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6656CFC3-0B90-4E70-BD3A-6D22FDB67E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EBDCE3FB-62C9-487B-9226-544E55424D8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0C29577B-F5B9-4FC6-9449-F5D3B68EF1E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86597D1C-E6FB-49D4-9DA1-5863ED32E84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BA233FCE-640E-40F2-9A7B-D8AC195402A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65B46C34-1001-4AC9-9606-9937D53AD61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EC0AEDD6-DE8F-4D7D-9F6A-3B281FDB661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23,117
42.06
17,887,218
17,263,359
615,092
7,302,257
20,508,781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2D561EE2-4CBD-43E1-AFFF-FF807C0A91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18230074-A780-48AA-ACEE-6C46888743D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E46F81A6-9714-4BB9-8279-33C55ECC0B3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CB4DC93A-DEA0-42DF-B6C8-E87F7C6D8A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DF7C651F-7D36-4078-9670-55696BA1C4E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279DFD16-A867-44DA-8AE8-E21AF2478B6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07DCF91F-88BD-4E69-B1B3-29A8CC43B1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7A7A5EC9-C74D-4FDD-A4C5-C44306250C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6C994BE4-9838-4E1E-87CA-A19A6382F5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39D70DF4-2C9C-4D97-BCCA-1AF056F304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1EF8046B-A66E-4AD1-B4B6-79F83682C5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BD47969F-40DE-433D-8C34-2496CFC2498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11DC5586-D0D5-4F0C-B1D7-DB7125F0D5E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5D800261-0D5D-44AA-AB7A-F6C7C2C6D68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82175A67-ADF9-4E3A-8772-1A8B1CA1B85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61D7B441-9769-4251-9CE5-43F809384E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4B19EBC5-5CA7-44EA-8769-9B7ACE57DEF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D8C4A25C-A8FE-4B58-99BD-768F08F8497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30279F4C-24D4-4D87-AB29-BEC80B5E4DD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F8B88022-4442-4ECF-BE83-532130277B1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6A4D995A-4EAD-447E-9AC3-7843AA74EE0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8B08C06D-06BE-44AA-B36F-91192E9D449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B2F7D2E0-516C-4918-A48B-8822E2B6ACF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xmlns="" id="{19C6183B-5ECD-4420-9793-40301CC9DE3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48589F14-6CD7-49D5-9FBA-CBAFC68E25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BBF2B12E-783B-4F3B-8355-72DDD90E861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14186C60-1D74-44CA-8788-78A36DF83E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E2F6499B-EA6D-48F0-BBDD-FABCD4555B0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EB79135B-13FB-4996-8562-32A6675D90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A97B3326-34ED-4B80-A790-60EAA7BD73C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2434073C-6AF0-420C-8057-C94DE256BB9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CBFBBF52-8BD7-49A8-BC36-F4FB97B4D6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8007527A-2335-48FC-B4C9-7F574D91C62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69D57158-60E9-40E8-A1BF-0CEE335651D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と類似団体と比較して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ポイント高い状況である。平成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ポイント増加となっており、これは施設等の有形固定資産の新規更新に伴う有形固定資産額の増よりも既存施設の当年度有形固定資産減価償却額が高かったことによる。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福智町では、平成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・複合化や除却を進める必要がある。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4062603C-46DF-4799-911A-AC662C28DA7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219E894F-2723-4DF2-9548-2FE5ACA407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4F6CCE66-FFF1-465F-9A39-7E640B408A2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xmlns="" id="{AF6E91D5-4F0D-4C6D-8DDA-C1B6236D86F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xmlns="" id="{F6F8F0DA-9FD5-448B-A267-84740F291EE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xmlns="" id="{625D5A1E-169B-4E9D-8DBF-17239789CC4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xmlns="" id="{8C531AF9-B5EB-40E8-96D2-F907AB0E3AD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xmlns="" id="{7821C2D8-BAED-467C-9192-7B5678397FA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xmlns="" id="{53BC0F9E-9C75-4108-83F2-75CBFF634F1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xmlns="" id="{9D49FDB9-FB13-4EF9-A093-6C14668E63C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xmlns="" id="{9871BD87-9636-4318-84E9-135FD62B588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xmlns="" id="{D76C47CC-E01D-456D-9AD0-1799F2195DF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xmlns="" id="{6FB2F130-0DD2-4170-8E25-2B5D4A8CB63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xmlns="" id="{03B6803F-C16F-470E-B132-638B53878D3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xmlns="" id="{2967AF2B-4DAE-4868-B6F8-E2805BB2D25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79B5832D-092D-4FA1-8C59-3FEE90F170B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758602E5-2EFC-472A-9D51-B7D43413783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A1218A5F-163C-40E2-9BF2-F54AD20C7F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3" name="直線コネクタ 72">
          <a:extLst>
            <a:ext uri="{FF2B5EF4-FFF2-40B4-BE49-F238E27FC236}">
              <a16:creationId xmlns:a16="http://schemas.microsoft.com/office/drawing/2014/main" xmlns="" id="{D1AA1ED2-D8D2-43EB-9192-12D190E5CFF1}"/>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4" name="有形固定資産減価償却率最小値テキスト">
          <a:extLst>
            <a:ext uri="{FF2B5EF4-FFF2-40B4-BE49-F238E27FC236}">
              <a16:creationId xmlns:a16="http://schemas.microsoft.com/office/drawing/2014/main" xmlns="" id="{F98E0B57-6762-401E-8CC1-4EC535C8C458}"/>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5" name="直線コネクタ 74">
          <a:extLst>
            <a:ext uri="{FF2B5EF4-FFF2-40B4-BE49-F238E27FC236}">
              <a16:creationId xmlns:a16="http://schemas.microsoft.com/office/drawing/2014/main" xmlns="" id="{6698CA7B-2A56-48A5-BC32-6A9C9D0F327C}"/>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6" name="有形固定資産減価償却率最大値テキスト">
          <a:extLst>
            <a:ext uri="{FF2B5EF4-FFF2-40B4-BE49-F238E27FC236}">
              <a16:creationId xmlns:a16="http://schemas.microsoft.com/office/drawing/2014/main" xmlns="" id="{DD1B6DAA-6135-4FB1-BC35-BC6146B9CAC4}"/>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7" name="直線コネクタ 76">
          <a:extLst>
            <a:ext uri="{FF2B5EF4-FFF2-40B4-BE49-F238E27FC236}">
              <a16:creationId xmlns:a16="http://schemas.microsoft.com/office/drawing/2014/main" xmlns="" id="{612664AB-A52E-445F-8DDA-78BCC6E3C07B}"/>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8" name="有形固定資産減価償却率平均値テキスト">
          <a:extLst>
            <a:ext uri="{FF2B5EF4-FFF2-40B4-BE49-F238E27FC236}">
              <a16:creationId xmlns:a16="http://schemas.microsoft.com/office/drawing/2014/main" xmlns="" id="{55DCBD0B-81AB-45B0-823B-865E667ACCE9}"/>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9" name="フローチャート: 判断 78">
          <a:extLst>
            <a:ext uri="{FF2B5EF4-FFF2-40B4-BE49-F238E27FC236}">
              <a16:creationId xmlns:a16="http://schemas.microsoft.com/office/drawing/2014/main" xmlns="" id="{8A366E57-8C63-4F7C-9690-F09958207004}"/>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0" name="フローチャート: 判断 79">
          <a:extLst>
            <a:ext uri="{FF2B5EF4-FFF2-40B4-BE49-F238E27FC236}">
              <a16:creationId xmlns:a16="http://schemas.microsoft.com/office/drawing/2014/main" xmlns="" id="{DC36BCA4-2F37-41C4-A712-6845FBCE3DA7}"/>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a:extLst>
            <a:ext uri="{FF2B5EF4-FFF2-40B4-BE49-F238E27FC236}">
              <a16:creationId xmlns:a16="http://schemas.microsoft.com/office/drawing/2014/main" xmlns="" id="{9A5F2E06-7C65-4990-8AFC-0A5C868C4E72}"/>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4723EE10-67C0-4E9E-9A12-B4ED1AB201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43E4C6CC-2931-4ADF-81CD-B09A036B719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B5C581CC-0F99-4AD1-932F-E8C8588ECF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60C76A2F-4F85-4B50-B9D9-C2A80A9A5A9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8A3D8B0D-BABA-40EE-987E-F1DD3E64E63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87" name="楕円 86">
          <a:extLst>
            <a:ext uri="{FF2B5EF4-FFF2-40B4-BE49-F238E27FC236}">
              <a16:creationId xmlns:a16="http://schemas.microsoft.com/office/drawing/2014/main" xmlns="" id="{F6D4EF88-F646-4A11-8A7B-AA79AC414430}"/>
            </a:ext>
          </a:extLst>
        </xdr:cNvPr>
        <xdr:cNvSpPr/>
      </xdr:nvSpPr>
      <xdr:spPr>
        <a:xfrm>
          <a:off x="4000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20411</xdr:rowOff>
    </xdr:from>
    <xdr:to>
      <xdr:col>15</xdr:col>
      <xdr:colOff>187325</xdr:colOff>
      <xdr:row>30</xdr:row>
      <xdr:rowOff>122011</xdr:rowOff>
    </xdr:to>
    <xdr:sp macro="" textlink="">
      <xdr:nvSpPr>
        <xdr:cNvPr id="88" name="楕円 87">
          <a:extLst>
            <a:ext uri="{FF2B5EF4-FFF2-40B4-BE49-F238E27FC236}">
              <a16:creationId xmlns:a16="http://schemas.microsoft.com/office/drawing/2014/main" xmlns="" id="{35AFD07F-E098-4189-AB9E-7843E7CF673B}"/>
            </a:ext>
          </a:extLst>
        </xdr:cNvPr>
        <xdr:cNvSpPr/>
      </xdr:nvSpPr>
      <xdr:spPr>
        <a:xfrm>
          <a:off x="3238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61958</xdr:rowOff>
    </xdr:from>
    <xdr:to>
      <xdr:col>19</xdr:col>
      <xdr:colOff>136525</xdr:colOff>
      <xdr:row>30</xdr:row>
      <xdr:rowOff>71211</xdr:rowOff>
    </xdr:to>
    <xdr:cxnSp macro="">
      <xdr:nvCxnSpPr>
        <xdr:cNvPr id="89" name="直線コネクタ 88">
          <a:extLst>
            <a:ext uri="{FF2B5EF4-FFF2-40B4-BE49-F238E27FC236}">
              <a16:creationId xmlns:a16="http://schemas.microsoft.com/office/drawing/2014/main" xmlns="" id="{2F86E385-CD2A-4E3C-B247-85F870AE1108}"/>
            </a:ext>
          </a:extLst>
        </xdr:cNvPr>
        <xdr:cNvCxnSpPr/>
      </xdr:nvCxnSpPr>
      <xdr:spPr>
        <a:xfrm flipV="1">
          <a:off x="3289300" y="597698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0" name="n_1aveValue有形固定資産減価償却率">
          <a:extLst>
            <a:ext uri="{FF2B5EF4-FFF2-40B4-BE49-F238E27FC236}">
              <a16:creationId xmlns:a16="http://schemas.microsoft.com/office/drawing/2014/main" xmlns="" id="{7D493862-68F7-4789-81E6-705423BF18FC}"/>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a:extLst>
            <a:ext uri="{FF2B5EF4-FFF2-40B4-BE49-F238E27FC236}">
              <a16:creationId xmlns:a16="http://schemas.microsoft.com/office/drawing/2014/main" xmlns="" id="{C13BF016-F328-4037-A552-73E95E836AFF}"/>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129285</xdr:rowOff>
    </xdr:from>
    <xdr:ext cx="405111" cy="259045"/>
    <xdr:sp macro="" textlink="">
      <xdr:nvSpPr>
        <xdr:cNvPr id="92" name="n_1mainValue有形固定資産減価償却率">
          <a:extLst>
            <a:ext uri="{FF2B5EF4-FFF2-40B4-BE49-F238E27FC236}">
              <a16:creationId xmlns:a16="http://schemas.microsoft.com/office/drawing/2014/main" xmlns="" id="{D6CE847A-ADCE-4F70-8E36-B0581DF14A4D}"/>
            </a:ext>
          </a:extLst>
        </xdr:cNvPr>
        <xdr:cNvSpPr txBox="1"/>
      </xdr:nvSpPr>
      <xdr:spPr>
        <a:xfrm>
          <a:off x="38360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138538</xdr:rowOff>
    </xdr:from>
    <xdr:ext cx="405111" cy="259045"/>
    <xdr:sp macro="" textlink="">
      <xdr:nvSpPr>
        <xdr:cNvPr id="93" name="n_2mainValue有形固定資産減価償却率">
          <a:extLst>
            <a:ext uri="{FF2B5EF4-FFF2-40B4-BE49-F238E27FC236}">
              <a16:creationId xmlns:a16="http://schemas.microsoft.com/office/drawing/2014/main" xmlns="" id="{6B925420-328E-4E3B-ADA2-C4FB6661B1D1}"/>
            </a:ext>
          </a:extLst>
        </xdr:cNvPr>
        <xdr:cNvSpPr txBox="1"/>
      </xdr:nvSpPr>
      <xdr:spPr>
        <a:xfrm>
          <a:off x="3086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440F6248-6244-4A4A-A0D9-C5D59F4115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xmlns="" id="{B4EC64BD-2898-4C36-ABCC-33A9D563347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xmlns="" id="{503D49FB-2503-4A92-ABF7-A49CB4C205A8}"/>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4E1FF3B8-9A23-4EE0-87E2-D47C5886A63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FDA11259-EC50-4C05-A56D-00C1DD50342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49DEAD90-1F2F-4509-B830-33E76788E91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C1228E37-A416-423A-9976-5A61E4D84A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BA9E2525-C84C-4D61-A8E2-93E32CF8304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70F19AAE-CB9B-45EF-80AA-22B12D8E47D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CA4BDB66-8779-4EA3-BF2F-EC397088E8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6B1EEE42-2CCD-4C8E-B163-23924D31627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7A099D71-6055-486D-AB19-DF171C39135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76D5AF17-7794-4F3B-9898-958CAF7DBE3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債務償還可能年数は類似団体を下回っており、主な要因としては、平成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年度において繰上償還を行い、地方債残高を焼く</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億円減少させたことである。今後、発行終了の既発債もあるが、施設の統廃合等にかかる新発債を発行予定であるため、今後高くなる見込みである。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E6361D34-002A-4FF5-A5DE-70F990274D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81C3C1D7-D264-4176-B26F-2D58DCE917C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0F94DCDD-8011-4153-90CF-5D36CC052B2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xmlns="" id="{CF1384CC-5BEB-4BD0-B119-100D26D71CF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145EA3C0-0CD3-4914-80D5-0B2CBBB6CBA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xmlns="" id="{EE62B7A5-A09D-4C32-BBD1-D8B82202290F}"/>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AF65B4F8-B48E-4A47-8542-D9D438623D4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a:extLst>
            <a:ext uri="{FF2B5EF4-FFF2-40B4-BE49-F238E27FC236}">
              <a16:creationId xmlns:a16="http://schemas.microsoft.com/office/drawing/2014/main" xmlns="" id="{B00CF5BB-40F7-4CFB-84C4-AE11950509A7}"/>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064E9502-9268-4B7D-9868-AB111005E3D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a:extLst>
            <a:ext uri="{FF2B5EF4-FFF2-40B4-BE49-F238E27FC236}">
              <a16:creationId xmlns:a16="http://schemas.microsoft.com/office/drawing/2014/main" xmlns="" id="{115A0271-1329-4C63-B827-C6D284C494E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B52739D5-7372-4E90-BBA2-809F3089052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xmlns="" id="{36DEC688-BF33-403C-9DA1-A9323218740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9DB4BC8E-0356-4B5D-813E-F639E390B1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989206F8-3BD8-4920-AB46-BEEDF9B8E53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8C48C845-D658-48EF-A1F9-A573B4A9A18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xmlns="" id="{3310B9B8-6BD8-4510-AE3E-8A3C3EF3FBC3}"/>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xmlns="" id="{5DD67E4F-3241-4F68-B186-AD41CA60B04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xmlns="" id="{A4106A99-2584-48C3-90A1-D74E28BFDA5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a:extLst>
            <a:ext uri="{FF2B5EF4-FFF2-40B4-BE49-F238E27FC236}">
              <a16:creationId xmlns:a16="http://schemas.microsoft.com/office/drawing/2014/main" xmlns="" id="{B5EED842-E7D2-454F-BB75-CACB7CDB866A}"/>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a:extLst>
            <a:ext uri="{FF2B5EF4-FFF2-40B4-BE49-F238E27FC236}">
              <a16:creationId xmlns:a16="http://schemas.microsoft.com/office/drawing/2014/main" xmlns="" id="{A6D3F259-04C5-46E9-BF36-3EA719CE2F21}"/>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7" name="債務償還可能年数平均値テキスト">
          <a:extLst>
            <a:ext uri="{FF2B5EF4-FFF2-40B4-BE49-F238E27FC236}">
              <a16:creationId xmlns:a16="http://schemas.microsoft.com/office/drawing/2014/main" xmlns="" id="{BF4B24E4-17BD-4763-B7CA-4CD2269DFB65}"/>
            </a:ext>
          </a:extLst>
        </xdr:cNvPr>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a:extLst>
            <a:ext uri="{FF2B5EF4-FFF2-40B4-BE49-F238E27FC236}">
              <a16:creationId xmlns:a16="http://schemas.microsoft.com/office/drawing/2014/main" xmlns="" id="{D4DE26EA-B27D-4432-A9D1-25D1BEF3C61D}"/>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CD58C119-AEE6-49BD-92E4-640747E07C9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DDEC9AC0-59A3-4FD0-8DBC-DC6C49B059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3749C89C-E15C-46DF-9F90-E11E3EA978E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2FBD6BAB-DBE4-4393-86EF-3EA07005B12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F395172F-B8C3-46D3-9644-09C08E421E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50165</xdr:rowOff>
    </xdr:from>
    <xdr:to>
      <xdr:col>76</xdr:col>
      <xdr:colOff>73025</xdr:colOff>
      <xdr:row>34</xdr:row>
      <xdr:rowOff>151765</xdr:rowOff>
    </xdr:to>
    <xdr:sp macro="" textlink="">
      <xdr:nvSpPr>
        <xdr:cNvPr id="134" name="楕円 133">
          <a:extLst>
            <a:ext uri="{FF2B5EF4-FFF2-40B4-BE49-F238E27FC236}">
              <a16:creationId xmlns:a16="http://schemas.microsoft.com/office/drawing/2014/main" xmlns="" id="{295B41D4-E8D9-4A03-A0D0-FA03A14338BE}"/>
            </a:ext>
          </a:extLst>
        </xdr:cNvPr>
        <xdr:cNvSpPr/>
      </xdr:nvSpPr>
      <xdr:spPr>
        <a:xfrm>
          <a:off x="1474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136542</xdr:rowOff>
    </xdr:from>
    <xdr:ext cx="340478" cy="259045"/>
    <xdr:sp macro="" textlink="">
      <xdr:nvSpPr>
        <xdr:cNvPr id="135" name="債務償還可能年数該当値テキスト">
          <a:extLst>
            <a:ext uri="{FF2B5EF4-FFF2-40B4-BE49-F238E27FC236}">
              <a16:creationId xmlns:a16="http://schemas.microsoft.com/office/drawing/2014/main" xmlns="" id="{E28BC00D-E661-4DB3-B483-9A9D40FEE975}"/>
            </a:ext>
          </a:extLst>
        </xdr:cNvPr>
        <xdr:cNvSpPr txBox="1"/>
      </xdr:nvSpPr>
      <xdr:spPr>
        <a:xfrm>
          <a:off x="14846300" y="6565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A2970728-5162-427D-9898-B4719E4E044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750E4A8E-A87A-4922-B2A6-B5AB9FDF90F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A8BFA309-BB50-4F2C-ABB7-783655D3634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D7E44E36-EACF-4E29-B057-08498E50444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BEB9CC80-5BD5-4E08-8BB6-6030F40E5DD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44AEE453-7D33-4463-A72A-2FB8B73364E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69B8F79-CC33-4A2E-BF8F-48778D3F64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166D33B-29B6-473A-A4A6-0C4B0A4733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2862487-E7C3-495B-84B2-CADF3C8AA5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38DDA10-0EDD-4088-896B-37FEABD405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CE7C977-1ABA-4ECE-9F78-C9094217E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9FB1C08-E44D-4700-A6AB-D68C9D96A4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FA200E0-EC71-4343-B94D-CC2CC16C2D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CF86A46-548E-4FB5-821E-EC2AAD3762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EF02D33-EF34-4A77-9BE5-06CB0E0024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0510876-B6ED-4F12-8464-81500ACD7F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23,117
42.06
17,887,218
17,263,359
615,092
7,302,257
20,508,781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D958E41-B8BB-4BF6-8E27-68CDA2F687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FDF21F8-EC98-43E6-8709-DD047C6AAE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09BE74A-6E4E-4DF3-8CF7-FB5F371BAA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CF1AF76-F01B-435A-ABDB-40B6BE2916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2D29D00-FBE7-43F4-9695-23C5DE49A2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3DC22B2-AE70-4602-83F3-61CDAF92996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93A74BB-65AF-40C2-B573-177801B858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30E4DB0-B404-4920-88D7-CE1F1959EE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FC3A1D5-7470-48E8-95AB-08997D024E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91A5F03-343F-4D27-898C-C359793897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5D53623-037A-4544-8268-0EE44CDCD1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E586825-6BA1-4E2F-A46D-DE650839A5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C533FE0-33A8-4AF1-B24C-A6A1D834BF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DF0FB40-4488-4E64-BAF8-FE7E2DEB9A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E84A749-2A4F-41BE-991A-33F1F0C86F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091B8A5-90E7-43CD-820D-DADAA756D8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1C2BC52-6DBC-468D-9926-EE2E6C0D5D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3F2EF49-6087-46C5-9A18-E7D584A3D5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A5662F89-E74F-488C-A0A5-63AD0A23367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1E4D176-9DCB-4160-9B3F-D9B79F8863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B84F8AF2-E87E-45FC-BF25-A0D9E91854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58FA92BD-BC7A-4C6C-82C9-D4EF07726B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60FE983-81B1-4909-ADC4-F02A14CF42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A7B47B23-73F3-46DA-B478-7ED36AF615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61005AE-743A-4A8E-989A-B96500F6EB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955581DD-E11F-43E3-B873-EAF132B00B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5429C8F6-3AE0-4C3A-A826-1E49246E24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9E13C1E-212E-4CE5-A6C7-E0BAE53B56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BC6F09B2-84AE-4291-8E58-DE22E5F72D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8C304FEB-71C6-48D6-B0DF-DE87AB9AD7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826007E5-CFA0-4EB2-9A8E-C0FFF612940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E0D9C2BC-1B23-4498-9A37-97D6254F4DC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31412808-5779-4B5B-B81A-984EEBBDC65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B33CE5DA-7461-402A-B008-7588C2A08DF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56BC47E7-D876-4190-B47D-222C9BD8462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B394641D-1920-46BB-B92A-5758EC3F1D3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429C546-D7C3-494B-94B6-99F254BB5D8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BCD7A86-406D-40A2-A649-77994B3E1DF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4B75368C-1A9D-4118-9A2E-1C27820E649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A2C53C8C-6E1D-4DB6-8D7C-6FA55DC1E8E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58217F78-37A5-4DC9-9998-662781345DB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8D32934-9E09-4F0D-825D-5DBAA2782B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65241BDB-5502-4F89-B434-13B67020F76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FB92A4AB-F88B-4098-B1FB-05880F6961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xmlns="" id="{6B6632E5-A9B6-4192-93CF-106FCAFF68C9}"/>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407963D7-86F2-4351-8EA2-555DCD556B55}"/>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xmlns="" id="{9FB0835C-6AB9-4BB5-B499-0089058342BA}"/>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DBBBB6CF-B460-40E9-81C3-29642AC5122D}"/>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xmlns="" id="{4D6C6F09-4D9F-4133-B961-BAD1EC5C26B9}"/>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57F4DE61-30F4-4DA9-9265-4D9CF4A949EB}"/>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xmlns="" id="{7B65E36B-84AE-4CE1-836E-C4598027D389}"/>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xmlns="" id="{9192B7C9-E89D-42B0-89AB-9B86363151A7}"/>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xmlns="" id="{A0DCB381-7D93-4B43-9C80-D733832BF37A}"/>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AA62D741-86A4-413A-AF5C-64E45D8F7A0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D91D21D-E477-40DD-A02C-6A3D5B8F79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C7C63D8-F222-4362-B79E-8CDE2FC32CC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69A8B35-5B65-466B-8085-A6A5BDBE92B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E71098D-2934-4EB5-8454-241E1904403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0" name="楕円 69">
          <a:extLst>
            <a:ext uri="{FF2B5EF4-FFF2-40B4-BE49-F238E27FC236}">
              <a16:creationId xmlns:a16="http://schemas.microsoft.com/office/drawing/2014/main" xmlns="" id="{6140DCC3-DB7B-402F-8BBF-0A29537473EF}"/>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46355</xdr:rowOff>
    </xdr:from>
    <xdr:to>
      <xdr:col>15</xdr:col>
      <xdr:colOff>101600</xdr:colOff>
      <xdr:row>38</xdr:row>
      <xdr:rowOff>147955</xdr:rowOff>
    </xdr:to>
    <xdr:sp macro="" textlink="">
      <xdr:nvSpPr>
        <xdr:cNvPr id="71" name="楕円 70">
          <a:extLst>
            <a:ext uri="{FF2B5EF4-FFF2-40B4-BE49-F238E27FC236}">
              <a16:creationId xmlns:a16="http://schemas.microsoft.com/office/drawing/2014/main" xmlns="" id="{7F2EAD17-024A-4E17-AAAE-33B2B5FCBBCB}"/>
            </a:ext>
          </a:extLst>
        </xdr:cNvPr>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97155</xdr:rowOff>
    </xdr:to>
    <xdr:cxnSp macro="">
      <xdr:nvCxnSpPr>
        <xdr:cNvPr id="72" name="直線コネクタ 71">
          <a:extLst>
            <a:ext uri="{FF2B5EF4-FFF2-40B4-BE49-F238E27FC236}">
              <a16:creationId xmlns:a16="http://schemas.microsoft.com/office/drawing/2014/main" xmlns="" id="{6876DA7C-B33A-4FDA-933A-E37337B818F1}"/>
            </a:ext>
          </a:extLst>
        </xdr:cNvPr>
        <xdr:cNvCxnSpPr/>
      </xdr:nvCxnSpPr>
      <xdr:spPr>
        <a:xfrm>
          <a:off x="2908300" y="6612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a:extLst>
            <a:ext uri="{FF2B5EF4-FFF2-40B4-BE49-F238E27FC236}">
              <a16:creationId xmlns:a16="http://schemas.microsoft.com/office/drawing/2014/main" xmlns="" id="{EFB448E4-A290-4268-9021-A325A4B836B8}"/>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a:extLst>
            <a:ext uri="{FF2B5EF4-FFF2-40B4-BE49-F238E27FC236}">
              <a16:creationId xmlns:a16="http://schemas.microsoft.com/office/drawing/2014/main" xmlns="" id="{6203F476-D063-43F9-A365-6A39D85F2632}"/>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75" name="n_1mainValue【道路】&#10;有形固定資産減価償却率">
          <a:extLst>
            <a:ext uri="{FF2B5EF4-FFF2-40B4-BE49-F238E27FC236}">
              <a16:creationId xmlns:a16="http://schemas.microsoft.com/office/drawing/2014/main" xmlns="" id="{3AEFB18D-2F12-44C4-A9F5-ADCB62CE22DA}"/>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76" name="n_2mainValue【道路】&#10;有形固定資産減価償却率">
          <a:extLst>
            <a:ext uri="{FF2B5EF4-FFF2-40B4-BE49-F238E27FC236}">
              <a16:creationId xmlns:a16="http://schemas.microsoft.com/office/drawing/2014/main" xmlns="" id="{7373A827-F36A-4586-B445-30BC81CD2895}"/>
            </a:ext>
          </a:extLst>
        </xdr:cNvPr>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2353ECB2-8289-4707-BF69-E4BC5695F6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38557863-77F1-46FC-97DC-1678FD55EA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964C64A0-46D6-45F1-89D7-138E47A7A1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77C0FAC0-C8FF-4B29-8110-9BD328831A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BB6FCE43-2D57-4F18-AD42-63672583D9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C80E6C14-A8EB-4D2D-BF5E-D80754CE37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270E8E32-242B-426C-A8BA-E44D1372598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A96B615F-4851-4A25-807F-D7093C477A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7C3E2DE5-0003-40E7-8728-71FDFDF0F08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5C9BB685-6ECD-4836-A92F-7753C20EC0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xmlns="" id="{601F93CE-F889-4F8B-B17F-BB85ABEA48E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xmlns="" id="{CE939C76-5A32-4081-834F-C8A26CC1E8B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xmlns="" id="{3CCA7FF3-84AD-49BA-8882-28CE740227D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xmlns="" id="{F769B340-BA7E-41AB-B9F1-4B00F14A261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xmlns="" id="{257B9B03-62F7-4D7E-8326-88CC999ADA4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xmlns="" id="{8F8DCC28-0F85-4A19-B336-58BC7C6424B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xmlns="" id="{A8289F62-8C7A-4EF0-ADB8-23F7B64505E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xmlns="" id="{07D09908-5C8C-48D1-A9A8-D9879A89001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xmlns="" id="{AD97BFC5-EAFE-4054-AC03-37B101BC7C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xmlns="" id="{ADCFC777-1C65-4CBF-9144-4C0CDE2B571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xmlns="" id="{B2CF342C-2516-4CB2-99D3-887566AC15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a:extLst>
            <a:ext uri="{FF2B5EF4-FFF2-40B4-BE49-F238E27FC236}">
              <a16:creationId xmlns:a16="http://schemas.microsoft.com/office/drawing/2014/main" xmlns="" id="{9D10B8E3-BBC2-49B2-BB15-11A9C7E8F0F8}"/>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a:extLst>
            <a:ext uri="{FF2B5EF4-FFF2-40B4-BE49-F238E27FC236}">
              <a16:creationId xmlns:a16="http://schemas.microsoft.com/office/drawing/2014/main" xmlns="" id="{5793B154-9D8F-4D96-80BE-17FE0108E992}"/>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a:extLst>
            <a:ext uri="{FF2B5EF4-FFF2-40B4-BE49-F238E27FC236}">
              <a16:creationId xmlns:a16="http://schemas.microsoft.com/office/drawing/2014/main" xmlns="" id="{9C55393E-109A-454A-B36B-3CBD424EA071}"/>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a:extLst>
            <a:ext uri="{FF2B5EF4-FFF2-40B4-BE49-F238E27FC236}">
              <a16:creationId xmlns:a16="http://schemas.microsoft.com/office/drawing/2014/main" xmlns="" id="{9B4845B3-E008-4AEA-83A2-9E51277BDB76}"/>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a:extLst>
            <a:ext uri="{FF2B5EF4-FFF2-40B4-BE49-F238E27FC236}">
              <a16:creationId xmlns:a16="http://schemas.microsoft.com/office/drawing/2014/main" xmlns="" id="{299607CA-04FC-4639-B8FB-AB9844F8A23A}"/>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a:extLst>
            <a:ext uri="{FF2B5EF4-FFF2-40B4-BE49-F238E27FC236}">
              <a16:creationId xmlns:a16="http://schemas.microsoft.com/office/drawing/2014/main" xmlns="" id="{0A2ACF33-0575-481D-88F9-A016533F203C}"/>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a:extLst>
            <a:ext uri="{FF2B5EF4-FFF2-40B4-BE49-F238E27FC236}">
              <a16:creationId xmlns:a16="http://schemas.microsoft.com/office/drawing/2014/main" xmlns="" id="{E748AC88-F3C0-4A88-A097-7BD70C86968B}"/>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a:extLst>
            <a:ext uri="{FF2B5EF4-FFF2-40B4-BE49-F238E27FC236}">
              <a16:creationId xmlns:a16="http://schemas.microsoft.com/office/drawing/2014/main" xmlns="" id="{EF08304C-C62C-4CD6-931D-3E4BCFDA05D2}"/>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a:extLst>
            <a:ext uri="{FF2B5EF4-FFF2-40B4-BE49-F238E27FC236}">
              <a16:creationId xmlns:a16="http://schemas.microsoft.com/office/drawing/2014/main" xmlns="" id="{64CAF4FD-E542-44DF-8F4F-D186160BA730}"/>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C5306A2F-AEEF-4095-B2E4-E4791226CC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6106DB06-4B36-407F-B778-96EC9444B7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665713D1-DBB0-4647-9CFB-79C50DF750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8E83F025-C904-4C08-A6B9-5C41D90A68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FA527A59-DDC1-4E78-9EFA-4C75ED28B1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83693</xdr:rowOff>
    </xdr:from>
    <xdr:to>
      <xdr:col>50</xdr:col>
      <xdr:colOff>165100</xdr:colOff>
      <xdr:row>38</xdr:row>
      <xdr:rowOff>13843</xdr:rowOff>
    </xdr:to>
    <xdr:sp macro="" textlink="">
      <xdr:nvSpPr>
        <xdr:cNvPr id="112" name="楕円 111">
          <a:extLst>
            <a:ext uri="{FF2B5EF4-FFF2-40B4-BE49-F238E27FC236}">
              <a16:creationId xmlns:a16="http://schemas.microsoft.com/office/drawing/2014/main" xmlns="" id="{1D36C604-7063-4505-B0B5-FC91978E25A8}"/>
            </a:ext>
          </a:extLst>
        </xdr:cNvPr>
        <xdr:cNvSpPr/>
      </xdr:nvSpPr>
      <xdr:spPr>
        <a:xfrm>
          <a:off x="9588500" y="64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93249</xdr:rowOff>
    </xdr:from>
    <xdr:to>
      <xdr:col>46</xdr:col>
      <xdr:colOff>38100</xdr:colOff>
      <xdr:row>38</xdr:row>
      <xdr:rowOff>23399</xdr:rowOff>
    </xdr:to>
    <xdr:sp macro="" textlink="">
      <xdr:nvSpPr>
        <xdr:cNvPr id="113" name="楕円 112">
          <a:extLst>
            <a:ext uri="{FF2B5EF4-FFF2-40B4-BE49-F238E27FC236}">
              <a16:creationId xmlns:a16="http://schemas.microsoft.com/office/drawing/2014/main" xmlns="" id="{3DDB3092-A06B-425C-A681-FDBFE02D94D1}"/>
            </a:ext>
          </a:extLst>
        </xdr:cNvPr>
        <xdr:cNvSpPr/>
      </xdr:nvSpPr>
      <xdr:spPr>
        <a:xfrm>
          <a:off x="8699500" y="6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134493</xdr:rowOff>
    </xdr:from>
    <xdr:to>
      <xdr:col>50</xdr:col>
      <xdr:colOff>114300</xdr:colOff>
      <xdr:row>37</xdr:row>
      <xdr:rowOff>144049</xdr:rowOff>
    </xdr:to>
    <xdr:cxnSp macro="">
      <xdr:nvCxnSpPr>
        <xdr:cNvPr id="114" name="直線コネクタ 113">
          <a:extLst>
            <a:ext uri="{FF2B5EF4-FFF2-40B4-BE49-F238E27FC236}">
              <a16:creationId xmlns:a16="http://schemas.microsoft.com/office/drawing/2014/main" xmlns="" id="{C25FD08C-E03D-4AF6-9D4B-94C1AD57ED03}"/>
            </a:ext>
          </a:extLst>
        </xdr:cNvPr>
        <xdr:cNvCxnSpPr/>
      </xdr:nvCxnSpPr>
      <xdr:spPr>
        <a:xfrm flipV="1">
          <a:off x="8750300" y="6478143"/>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15" name="n_1aveValue【道路】&#10;一人当たり延長">
          <a:extLst>
            <a:ext uri="{FF2B5EF4-FFF2-40B4-BE49-F238E27FC236}">
              <a16:creationId xmlns:a16="http://schemas.microsoft.com/office/drawing/2014/main" xmlns="" id="{BA045D22-5A06-43E4-8F01-774483577680}"/>
            </a:ext>
          </a:extLst>
        </xdr:cNvPr>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16" name="n_2aveValue【道路】&#10;一人当たり延長">
          <a:extLst>
            <a:ext uri="{FF2B5EF4-FFF2-40B4-BE49-F238E27FC236}">
              <a16:creationId xmlns:a16="http://schemas.microsoft.com/office/drawing/2014/main" xmlns="" id="{893D27EE-9BE9-493D-A0EB-D0FCE5BCB5CE}"/>
            </a:ext>
          </a:extLst>
        </xdr:cNvPr>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30370</xdr:rowOff>
    </xdr:from>
    <xdr:ext cx="534377" cy="259045"/>
    <xdr:sp macro="" textlink="">
      <xdr:nvSpPr>
        <xdr:cNvPr id="117" name="n_1mainValue【道路】&#10;一人当たり延長">
          <a:extLst>
            <a:ext uri="{FF2B5EF4-FFF2-40B4-BE49-F238E27FC236}">
              <a16:creationId xmlns:a16="http://schemas.microsoft.com/office/drawing/2014/main" xmlns="" id="{0DA9FF34-4846-4EFA-9EF1-F91A2D2EF1E9}"/>
            </a:ext>
          </a:extLst>
        </xdr:cNvPr>
        <xdr:cNvSpPr txBox="1"/>
      </xdr:nvSpPr>
      <xdr:spPr>
        <a:xfrm>
          <a:off x="9359411" y="62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39926</xdr:rowOff>
    </xdr:from>
    <xdr:ext cx="534377" cy="259045"/>
    <xdr:sp macro="" textlink="">
      <xdr:nvSpPr>
        <xdr:cNvPr id="118" name="n_2mainValue【道路】&#10;一人当たり延長">
          <a:extLst>
            <a:ext uri="{FF2B5EF4-FFF2-40B4-BE49-F238E27FC236}">
              <a16:creationId xmlns:a16="http://schemas.microsoft.com/office/drawing/2014/main" xmlns="" id="{EE094708-1D8A-4245-89E1-B9BAAB6880EB}"/>
            </a:ext>
          </a:extLst>
        </xdr:cNvPr>
        <xdr:cNvSpPr txBox="1"/>
      </xdr:nvSpPr>
      <xdr:spPr>
        <a:xfrm>
          <a:off x="8483111" y="62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xmlns="" id="{DFD16AA3-A00F-439D-9628-BC642F507F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xmlns="" id="{A8A01397-3C84-43B1-88A2-823B1CE296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xmlns="" id="{D0FCF594-F495-4596-B8FC-5F15B7D0A3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xmlns="" id="{C64D0DD0-ADD6-4C01-9696-6614B81BAF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xmlns="" id="{E3F2C5F4-ECF5-40EF-A3A9-F76D176D7D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xmlns="" id="{5AE7874A-8A2A-48A3-9405-0CCB69A410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xmlns="" id="{0A029224-9D0B-48DC-AF25-ED744BE71A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xmlns="" id="{A00C93FF-C82A-469F-8498-AE557818C4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xmlns="" id="{426B7C80-50C7-4747-BE68-DA59353AA0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xmlns="" id="{700685D1-6602-436E-9FE9-D792B5C5010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xmlns="" id="{D02AA762-EEE0-4A15-902D-21D81B2110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xmlns="" id="{FD065433-F6A8-4857-8B0C-DB0379D2DD8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xmlns="" id="{F6B85846-62CD-4C68-A7D4-AD55CA48671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xmlns="" id="{8D5607E7-8666-46E7-8E1A-F6099F77C12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xmlns="" id="{DB90DFBC-6D71-4D40-A433-06103ADA53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xmlns="" id="{5AE8CBCE-C457-4181-8665-EECA3F61E0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xmlns="" id="{ACE4D7B5-1F69-4FB4-8B41-1206561FC3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xmlns="" id="{966DF6BF-265F-44D2-9C4C-A291DE5CBA9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xmlns="" id="{210B8103-A031-4B43-BEBB-778F216B541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xmlns="" id="{87C4AA49-66B7-4971-9B47-B3A0F7EF388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xmlns="" id="{3E7BA5A6-7065-4324-943B-6CA6FB42757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xmlns="" id="{911904C5-8342-41E0-A5D6-A2C6823125C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xmlns="" id="{0116F0FE-9712-46AB-8AC8-A8082F6964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xmlns="" id="{6D39D331-0BD0-48F4-B5EF-8ECFD82026E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xmlns="" id="{AEC8E043-18DF-462A-9988-6AD76FCE25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a:extLst>
            <a:ext uri="{FF2B5EF4-FFF2-40B4-BE49-F238E27FC236}">
              <a16:creationId xmlns:a16="http://schemas.microsoft.com/office/drawing/2014/main" xmlns="" id="{CB5AA0DB-06E1-44EB-90EC-352545863275}"/>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xmlns="" id="{CD48D9F4-7D36-4995-A301-3624FC02304A}"/>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a:extLst>
            <a:ext uri="{FF2B5EF4-FFF2-40B4-BE49-F238E27FC236}">
              <a16:creationId xmlns:a16="http://schemas.microsoft.com/office/drawing/2014/main" xmlns="" id="{4F6D8BDA-8317-4FCF-896F-15DB180A3DFC}"/>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xmlns="" id="{6B2879C9-4D51-44F0-82ED-43FA3A4D2087}"/>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a:extLst>
            <a:ext uri="{FF2B5EF4-FFF2-40B4-BE49-F238E27FC236}">
              <a16:creationId xmlns:a16="http://schemas.microsoft.com/office/drawing/2014/main" xmlns="" id="{CE929106-DB6C-4341-AA70-E9931711C20F}"/>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xmlns="" id="{4EC75E2A-2D01-45A4-8DA9-0FD7FB04D8AC}"/>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a:extLst>
            <a:ext uri="{FF2B5EF4-FFF2-40B4-BE49-F238E27FC236}">
              <a16:creationId xmlns:a16="http://schemas.microsoft.com/office/drawing/2014/main" xmlns="" id="{112A335A-FDE8-427B-A72E-F1D4DB6B328C}"/>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a:extLst>
            <a:ext uri="{FF2B5EF4-FFF2-40B4-BE49-F238E27FC236}">
              <a16:creationId xmlns:a16="http://schemas.microsoft.com/office/drawing/2014/main" xmlns="" id="{FE6D8A1D-3CC6-4661-A11E-D79FA60833BE}"/>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xmlns="" id="{B72BD4AD-A974-4F98-8C85-88CBDBA7A406}"/>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AAAE215-02DC-4A5D-B09D-A08FB504E7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D4B3A773-A794-4BFB-9717-04BA3330ED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1B9D8494-A822-49C1-8797-D7ADCAB38F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7759BF9B-4D1F-4A47-8920-559FA115C1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82BE4E4-0310-4E40-858F-B4682F493A6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58" name="楕円 157">
          <a:extLst>
            <a:ext uri="{FF2B5EF4-FFF2-40B4-BE49-F238E27FC236}">
              <a16:creationId xmlns:a16="http://schemas.microsoft.com/office/drawing/2014/main" xmlns="" id="{6967B71E-ABD6-4DF2-A7AA-1FBF67366C8E}"/>
            </a:ext>
          </a:extLst>
        </xdr:cNvPr>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84727</xdr:rowOff>
    </xdr:from>
    <xdr:to>
      <xdr:col>15</xdr:col>
      <xdr:colOff>101600</xdr:colOff>
      <xdr:row>59</xdr:row>
      <xdr:rowOff>14877</xdr:rowOff>
    </xdr:to>
    <xdr:sp macro="" textlink="">
      <xdr:nvSpPr>
        <xdr:cNvPr id="159" name="楕円 158">
          <a:extLst>
            <a:ext uri="{FF2B5EF4-FFF2-40B4-BE49-F238E27FC236}">
              <a16:creationId xmlns:a16="http://schemas.microsoft.com/office/drawing/2014/main" xmlns="" id="{D9846883-83C6-433C-85F9-AAB50B544E94}"/>
            </a:ext>
          </a:extLst>
        </xdr:cNvPr>
        <xdr:cNvSpPr/>
      </xdr:nvSpPr>
      <xdr:spPr>
        <a:xfrm>
          <a:off x="2857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135527</xdr:rowOff>
    </xdr:to>
    <xdr:cxnSp macro="">
      <xdr:nvCxnSpPr>
        <xdr:cNvPr id="160" name="直線コネクタ 159">
          <a:extLst>
            <a:ext uri="{FF2B5EF4-FFF2-40B4-BE49-F238E27FC236}">
              <a16:creationId xmlns:a16="http://schemas.microsoft.com/office/drawing/2014/main" xmlns="" id="{58F800F0-C832-4366-9F4E-82DC7E751935}"/>
            </a:ext>
          </a:extLst>
        </xdr:cNvPr>
        <xdr:cNvCxnSpPr/>
      </xdr:nvCxnSpPr>
      <xdr:spPr>
        <a:xfrm flipV="1">
          <a:off x="2908300" y="100551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xmlns="" id="{85076C72-8CCF-488D-9192-F36E9E039114}"/>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xmlns="" id="{C9414516-EBB1-43D7-9B5A-3B8ACBE6C866}"/>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xmlns="" id="{02D434EA-98C3-441D-9DE1-3BD32E9C8B44}"/>
            </a:ext>
          </a:extLst>
        </xdr:cNvPr>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31404</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xmlns="" id="{11F72E05-D6F3-451A-8C1D-B980D60773EE}"/>
            </a:ext>
          </a:extLst>
        </xdr:cNvPr>
        <xdr:cNvSpPr txBox="1"/>
      </xdr:nvSpPr>
      <xdr:spPr>
        <a:xfrm>
          <a:off x="2705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xmlns="" id="{DAFB46D1-8639-4835-9F04-1BC2DA40E5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xmlns="" id="{681F8AB5-BF25-4C72-ADF9-BE0E465F38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xmlns="" id="{E0756D02-5E99-496C-9418-2D95299645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xmlns="" id="{C0545303-4F7F-4FFE-AE18-83D03BEFCD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xmlns="" id="{6BE33B19-659C-432F-A800-A74B531B57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xmlns="" id="{406C3BE2-A880-47AB-ABDB-D068E73ACA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xmlns="" id="{7F48164C-EEF2-409E-BFC0-D510992E8E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xmlns="" id="{D361AFE9-8BA2-4161-AEEA-545C293059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xmlns="" id="{1C6D27FD-C7D7-4554-8256-2F5DFDFB85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xmlns="" id="{5F2D8C5A-5ACD-40D5-9297-BC5C6B9973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xmlns="" id="{EDE2FCE2-B06F-4980-829E-FC47089FEC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xmlns="" id="{C75C087F-7F3E-4551-B26D-924BFC90173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xmlns="" id="{0732EC49-422B-4A1F-A94C-9FA98E6AFEC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a:extLst>
            <a:ext uri="{FF2B5EF4-FFF2-40B4-BE49-F238E27FC236}">
              <a16:creationId xmlns:a16="http://schemas.microsoft.com/office/drawing/2014/main" xmlns="" id="{948D7E3F-B48A-4CE6-987B-AB0D1FAE7D0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xmlns="" id="{1BA2E49E-4190-454B-85F7-F7FA683600E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a:extLst>
            <a:ext uri="{FF2B5EF4-FFF2-40B4-BE49-F238E27FC236}">
              <a16:creationId xmlns:a16="http://schemas.microsoft.com/office/drawing/2014/main" xmlns="" id="{3B89C9FF-A8CD-4033-A757-9BE66FEB9B6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xmlns="" id="{27009FCF-8C11-4A15-814C-046C1729629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a:extLst>
            <a:ext uri="{FF2B5EF4-FFF2-40B4-BE49-F238E27FC236}">
              <a16:creationId xmlns:a16="http://schemas.microsoft.com/office/drawing/2014/main" xmlns="" id="{929F8423-6E5F-4575-9211-9953C891181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xmlns="" id="{3F3698DF-E69A-4C66-8543-F2DAAF22C3B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xmlns="" id="{EC83C389-17AA-49D9-A3AA-2B2FFB7D678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xmlns="" id="{2BE0F921-410C-4298-BD3B-FF0637DF5B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xmlns="" id="{C4D73F4A-A67B-45C3-A701-13BC91343F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xmlns="" id="{47164B05-878A-4F4A-AB55-61F56E24C5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a:extLst>
            <a:ext uri="{FF2B5EF4-FFF2-40B4-BE49-F238E27FC236}">
              <a16:creationId xmlns:a16="http://schemas.microsoft.com/office/drawing/2014/main" xmlns="" id="{49F714CD-DFE1-449C-9D84-0EFC547B457F}"/>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xmlns="" id="{1CFB189C-DEA1-490C-B7D1-1F3E0003DC78}"/>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a:extLst>
            <a:ext uri="{FF2B5EF4-FFF2-40B4-BE49-F238E27FC236}">
              <a16:creationId xmlns:a16="http://schemas.microsoft.com/office/drawing/2014/main" xmlns="" id="{7FDEF140-5C71-486B-B91E-B92F313510D3}"/>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xmlns="" id="{44E1FB0C-5051-4FA1-A6B6-E4A11D99B3FA}"/>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a:extLst>
            <a:ext uri="{FF2B5EF4-FFF2-40B4-BE49-F238E27FC236}">
              <a16:creationId xmlns:a16="http://schemas.microsoft.com/office/drawing/2014/main" xmlns="" id="{BBC88B11-50F8-47DD-AFBE-662B42F01206}"/>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xmlns="" id="{ADCD7638-983C-4566-814F-99685B0D3D2F}"/>
            </a:ext>
          </a:extLst>
        </xdr:cNvPr>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a:extLst>
            <a:ext uri="{FF2B5EF4-FFF2-40B4-BE49-F238E27FC236}">
              <a16:creationId xmlns:a16="http://schemas.microsoft.com/office/drawing/2014/main" xmlns="" id="{9BDBD7E4-7A64-4097-85FF-694F2D9FF5B5}"/>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a:extLst>
            <a:ext uri="{FF2B5EF4-FFF2-40B4-BE49-F238E27FC236}">
              <a16:creationId xmlns:a16="http://schemas.microsoft.com/office/drawing/2014/main" xmlns="" id="{F9798928-469F-4E66-80D1-28881B7E0899}"/>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a:extLst>
            <a:ext uri="{FF2B5EF4-FFF2-40B4-BE49-F238E27FC236}">
              <a16:creationId xmlns:a16="http://schemas.microsoft.com/office/drawing/2014/main" xmlns="" id="{6B52DA3D-6EB8-4EE2-9621-E2AACD4AF031}"/>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5D0B8812-3E2C-4873-9EB6-4A4662A5BA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EBF63A4D-6A1F-4549-BB7F-C1304EBD75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5D628C63-E573-42FB-A8E7-AFD5DD3B96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303FE49E-29FF-415B-BA2F-1878B40A6A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AE70DCB4-E57F-4721-BF6C-D0627BAC56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2158</xdr:rowOff>
    </xdr:from>
    <xdr:to>
      <xdr:col>50</xdr:col>
      <xdr:colOff>165100</xdr:colOff>
      <xdr:row>62</xdr:row>
      <xdr:rowOff>103758</xdr:rowOff>
    </xdr:to>
    <xdr:sp macro="" textlink="">
      <xdr:nvSpPr>
        <xdr:cNvPr id="202" name="楕円 201">
          <a:extLst>
            <a:ext uri="{FF2B5EF4-FFF2-40B4-BE49-F238E27FC236}">
              <a16:creationId xmlns:a16="http://schemas.microsoft.com/office/drawing/2014/main" xmlns="" id="{FD4203A1-8BAD-4A6C-945E-74D0FA6F6846}"/>
            </a:ext>
          </a:extLst>
        </xdr:cNvPr>
        <xdr:cNvSpPr/>
      </xdr:nvSpPr>
      <xdr:spPr>
        <a:xfrm>
          <a:off x="9588500" y="106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9243</xdr:rowOff>
    </xdr:from>
    <xdr:to>
      <xdr:col>46</xdr:col>
      <xdr:colOff>38100</xdr:colOff>
      <xdr:row>62</xdr:row>
      <xdr:rowOff>110843</xdr:rowOff>
    </xdr:to>
    <xdr:sp macro="" textlink="">
      <xdr:nvSpPr>
        <xdr:cNvPr id="203" name="楕円 202">
          <a:extLst>
            <a:ext uri="{FF2B5EF4-FFF2-40B4-BE49-F238E27FC236}">
              <a16:creationId xmlns:a16="http://schemas.microsoft.com/office/drawing/2014/main" xmlns="" id="{4A64DA51-2B8D-4022-894D-14ACA2279B8F}"/>
            </a:ext>
          </a:extLst>
        </xdr:cNvPr>
        <xdr:cNvSpPr/>
      </xdr:nvSpPr>
      <xdr:spPr>
        <a:xfrm>
          <a:off x="8699500" y="106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52958</xdr:rowOff>
    </xdr:from>
    <xdr:to>
      <xdr:col>50</xdr:col>
      <xdr:colOff>114300</xdr:colOff>
      <xdr:row>62</xdr:row>
      <xdr:rowOff>60043</xdr:rowOff>
    </xdr:to>
    <xdr:cxnSp macro="">
      <xdr:nvCxnSpPr>
        <xdr:cNvPr id="204" name="直線コネクタ 203">
          <a:extLst>
            <a:ext uri="{FF2B5EF4-FFF2-40B4-BE49-F238E27FC236}">
              <a16:creationId xmlns:a16="http://schemas.microsoft.com/office/drawing/2014/main" xmlns="" id="{FDFC8E07-F852-4DD0-BC7B-FC567E645ED4}"/>
            </a:ext>
          </a:extLst>
        </xdr:cNvPr>
        <xdr:cNvCxnSpPr/>
      </xdr:nvCxnSpPr>
      <xdr:spPr>
        <a:xfrm flipV="1">
          <a:off x="8750300" y="10682858"/>
          <a:ext cx="889000" cy="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xmlns="" id="{B38FAF90-F1B1-4A2E-B7AC-E7D6F0E8F514}"/>
            </a:ext>
          </a:extLst>
        </xdr:cNvPr>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xmlns="" id="{A1EE96D8-CFAD-4479-A135-736F5C84B577}"/>
            </a:ext>
          </a:extLst>
        </xdr:cNvPr>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120285</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xmlns="" id="{DF8F57EE-2461-4AE6-9FB7-29AA0CCD949C}"/>
            </a:ext>
          </a:extLst>
        </xdr:cNvPr>
        <xdr:cNvSpPr txBox="1"/>
      </xdr:nvSpPr>
      <xdr:spPr>
        <a:xfrm>
          <a:off x="9327095" y="1040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127370</xdr:rowOff>
    </xdr:from>
    <xdr:ext cx="599010" cy="259045"/>
    <xdr:sp macro="" textlink="">
      <xdr:nvSpPr>
        <xdr:cNvPr id="208" name="n_2mainValue【橋りょう・トンネル】&#10;一人当たり有形固定資産（償却資産）額">
          <a:extLst>
            <a:ext uri="{FF2B5EF4-FFF2-40B4-BE49-F238E27FC236}">
              <a16:creationId xmlns:a16="http://schemas.microsoft.com/office/drawing/2014/main" xmlns="" id="{040DE7F5-A9C0-46C8-B112-B0A336F1C2E5}"/>
            </a:ext>
          </a:extLst>
        </xdr:cNvPr>
        <xdr:cNvSpPr txBox="1"/>
      </xdr:nvSpPr>
      <xdr:spPr>
        <a:xfrm>
          <a:off x="8450795" y="1041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xmlns="" id="{563ADC18-04B5-436C-B8D4-D8A9A45045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xmlns="" id="{068EA4DD-23E4-4905-A88A-8E52286AED6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xmlns="" id="{E3DEFACE-E9D3-4D9F-B562-DC14BA496E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xmlns="" id="{274A05ED-8564-4F5A-8E2E-BD6CB82A25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xmlns="" id="{5D6F53D3-CC5A-411F-80FA-6C11B75769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xmlns="" id="{DC503B81-4335-4440-BFF5-B34F956FD31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xmlns="" id="{7F567A48-44A2-4302-97F0-FF9A27DB65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xmlns="" id="{6D2F61E2-6FDF-448C-B421-4C05B824F7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xmlns="" id="{165BC2E6-9667-46EF-BF64-3DADC73117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xmlns="" id="{143E3349-871D-4492-9B78-E36881DCC7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xmlns="" id="{3DD39B88-3A31-4763-B43E-E68DC26C833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xmlns="" id="{75DF0FAB-24CD-4C00-A4A2-8AF9B57B0D9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xmlns="" id="{03946883-3D78-4029-9C1F-FDEFB62684B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xmlns="" id="{C7AF7A99-82D6-4976-8F4F-11F6A184514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xmlns="" id="{068A296C-5B77-4BF2-9A62-DB7FEC8E3C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xmlns="" id="{0AB47EE0-D22B-493E-A219-D29E35D9C5C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xmlns="" id="{866C43BA-75D1-4596-840F-C5483EC369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xmlns="" id="{2B4BE65D-41EE-442C-8106-9E0BBCF3092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xmlns="" id="{13938868-CB76-487C-B09A-F7EEE2BFF38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xmlns="" id="{5F804F02-71FE-458B-B924-26765CE047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xmlns="" id="{94005A66-55F0-4193-B550-9A9A9E19422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xmlns="" id="{B6AB9E4E-4DBE-4ACD-891A-254665A767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xmlns="" id="{8F8E288E-462A-4E38-A8F5-93CF06E2170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xmlns="" id="{D52B501B-984D-482A-8C06-5D81993B0D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a:extLst>
            <a:ext uri="{FF2B5EF4-FFF2-40B4-BE49-F238E27FC236}">
              <a16:creationId xmlns:a16="http://schemas.microsoft.com/office/drawing/2014/main" xmlns="" id="{D6EF5DFE-552B-47E8-89C7-AEA098FAE2CF}"/>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a:extLst>
            <a:ext uri="{FF2B5EF4-FFF2-40B4-BE49-F238E27FC236}">
              <a16:creationId xmlns:a16="http://schemas.microsoft.com/office/drawing/2014/main" xmlns="" id="{FECDE563-CD11-4E34-8820-F43FE950824A}"/>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a:extLst>
            <a:ext uri="{FF2B5EF4-FFF2-40B4-BE49-F238E27FC236}">
              <a16:creationId xmlns:a16="http://schemas.microsoft.com/office/drawing/2014/main" xmlns="" id="{C99C3E29-4FF0-43EA-BEA7-2A6841076420}"/>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a:extLst>
            <a:ext uri="{FF2B5EF4-FFF2-40B4-BE49-F238E27FC236}">
              <a16:creationId xmlns:a16="http://schemas.microsoft.com/office/drawing/2014/main" xmlns="" id="{B7E69D07-3F3F-4A0B-8571-1FD2FDE4535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a:extLst>
            <a:ext uri="{FF2B5EF4-FFF2-40B4-BE49-F238E27FC236}">
              <a16:creationId xmlns:a16="http://schemas.microsoft.com/office/drawing/2014/main" xmlns="" id="{B57911DA-9A12-4B11-9870-64A7D908D3C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a:extLst>
            <a:ext uri="{FF2B5EF4-FFF2-40B4-BE49-F238E27FC236}">
              <a16:creationId xmlns:a16="http://schemas.microsoft.com/office/drawing/2014/main" xmlns="" id="{31289F70-B864-4F35-9475-FEBBCA44CCFC}"/>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a:extLst>
            <a:ext uri="{FF2B5EF4-FFF2-40B4-BE49-F238E27FC236}">
              <a16:creationId xmlns:a16="http://schemas.microsoft.com/office/drawing/2014/main" xmlns="" id="{6F5CF440-2572-47F3-BAA7-9024D5317CA0}"/>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a:extLst>
            <a:ext uri="{FF2B5EF4-FFF2-40B4-BE49-F238E27FC236}">
              <a16:creationId xmlns:a16="http://schemas.microsoft.com/office/drawing/2014/main" xmlns="" id="{1AAF2B89-91D7-49FA-9E6A-A64283D38CDA}"/>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a:extLst>
            <a:ext uri="{FF2B5EF4-FFF2-40B4-BE49-F238E27FC236}">
              <a16:creationId xmlns:a16="http://schemas.microsoft.com/office/drawing/2014/main" xmlns="" id="{9ABDA64A-B5E7-4BCA-A655-96B3B12F0593}"/>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80A492E2-F004-4E9F-B5B3-466A9D60F9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4E92B71E-3571-4D36-ACE5-9EBB275948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B905493E-A781-46CC-92FE-9D91711332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658B3D5F-B006-4E76-B550-BC239DF23A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2968AC36-EF7D-4F77-84C1-61A49AA4E8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47" name="楕円 246">
          <a:extLst>
            <a:ext uri="{FF2B5EF4-FFF2-40B4-BE49-F238E27FC236}">
              <a16:creationId xmlns:a16="http://schemas.microsoft.com/office/drawing/2014/main" xmlns="" id="{C69E3895-4CA9-43DE-84EB-EE3E971F1EA8}"/>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48" name="楕円 247">
          <a:extLst>
            <a:ext uri="{FF2B5EF4-FFF2-40B4-BE49-F238E27FC236}">
              <a16:creationId xmlns:a16="http://schemas.microsoft.com/office/drawing/2014/main" xmlns="" id="{C649C9D3-0FAF-4316-9A69-301553C7709A}"/>
            </a:ext>
          </a:extLst>
        </xdr:cNvPr>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78105</xdr:rowOff>
    </xdr:from>
    <xdr:to>
      <xdr:col>19</xdr:col>
      <xdr:colOff>177800</xdr:colOff>
      <xdr:row>81</xdr:row>
      <xdr:rowOff>83820</xdr:rowOff>
    </xdr:to>
    <xdr:cxnSp macro="">
      <xdr:nvCxnSpPr>
        <xdr:cNvPr id="249" name="直線コネクタ 248">
          <a:extLst>
            <a:ext uri="{FF2B5EF4-FFF2-40B4-BE49-F238E27FC236}">
              <a16:creationId xmlns:a16="http://schemas.microsoft.com/office/drawing/2014/main" xmlns="" id="{29CFEED7-B846-4BD0-A825-22F9D2404F5E}"/>
            </a:ext>
          </a:extLst>
        </xdr:cNvPr>
        <xdr:cNvCxnSpPr/>
      </xdr:nvCxnSpPr>
      <xdr:spPr>
        <a:xfrm>
          <a:off x="2908300" y="13965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0" name="n_1aveValue【公営住宅】&#10;有形固定資産減価償却率">
          <a:extLst>
            <a:ext uri="{FF2B5EF4-FFF2-40B4-BE49-F238E27FC236}">
              <a16:creationId xmlns:a16="http://schemas.microsoft.com/office/drawing/2014/main" xmlns="" id="{850976D8-1DEA-43E4-9BA0-AE5E4031F825}"/>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51" name="n_2aveValue【公営住宅】&#10;有形固定資産減価償却率">
          <a:extLst>
            <a:ext uri="{FF2B5EF4-FFF2-40B4-BE49-F238E27FC236}">
              <a16:creationId xmlns:a16="http://schemas.microsoft.com/office/drawing/2014/main" xmlns="" id="{C4E30F1A-232D-481B-971B-90ECB3211FD9}"/>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52" name="n_1mainValue【公営住宅】&#10;有形固定資産減価償却率">
          <a:extLst>
            <a:ext uri="{FF2B5EF4-FFF2-40B4-BE49-F238E27FC236}">
              <a16:creationId xmlns:a16="http://schemas.microsoft.com/office/drawing/2014/main" xmlns="" id="{53B09459-07C6-4FBB-B2B7-A55BBF8C37E5}"/>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53" name="n_2mainValue【公営住宅】&#10;有形固定資産減価償却率">
          <a:extLst>
            <a:ext uri="{FF2B5EF4-FFF2-40B4-BE49-F238E27FC236}">
              <a16:creationId xmlns:a16="http://schemas.microsoft.com/office/drawing/2014/main" xmlns="" id="{79A3B2D5-9A15-4334-A428-CAD3C16EA866}"/>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xmlns="" id="{F7CD6999-F519-4CA1-9A3A-DF9AC2F024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xmlns="" id="{55B49242-A077-4E38-AED7-D9D9ED6437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xmlns="" id="{3335A37F-E1DF-42DC-9B6A-BAB8ADF44A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xmlns="" id="{004DF3D7-C9F3-4772-86CA-5E712696AF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xmlns="" id="{92E92E19-6A5D-4785-8A90-B2E782F6EC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xmlns="" id="{2C8C5DCB-F5C1-4F70-BCDC-0F39C6CD52A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xmlns="" id="{146A7CBA-0BD6-49A6-AA35-E010A094B1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xmlns="" id="{5BC89EC9-F8D0-4DB1-A409-5681378CF7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xmlns="" id="{F38E3821-087D-45FD-BF8D-90B45F17CE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xmlns="" id="{6083F494-EDE4-4ED5-A407-C2B3A6CA90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a:extLst>
            <a:ext uri="{FF2B5EF4-FFF2-40B4-BE49-F238E27FC236}">
              <a16:creationId xmlns:a16="http://schemas.microsoft.com/office/drawing/2014/main" xmlns="" id="{31F1DF59-1953-4808-A794-0C6A8000240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xmlns="" id="{681A75C8-C703-402F-89B3-AC4993091FB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a:extLst>
            <a:ext uri="{FF2B5EF4-FFF2-40B4-BE49-F238E27FC236}">
              <a16:creationId xmlns:a16="http://schemas.microsoft.com/office/drawing/2014/main" xmlns="" id="{6327F97E-940C-46FE-9145-5C513EBA888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a:extLst>
            <a:ext uri="{FF2B5EF4-FFF2-40B4-BE49-F238E27FC236}">
              <a16:creationId xmlns:a16="http://schemas.microsoft.com/office/drawing/2014/main" xmlns="" id="{3B177F8D-CDE0-4881-A2C5-4AC03CC91B5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a:extLst>
            <a:ext uri="{FF2B5EF4-FFF2-40B4-BE49-F238E27FC236}">
              <a16:creationId xmlns:a16="http://schemas.microsoft.com/office/drawing/2014/main" xmlns="" id="{F2CFF515-5C98-4EFC-97E7-28497A22400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a:extLst>
            <a:ext uri="{FF2B5EF4-FFF2-40B4-BE49-F238E27FC236}">
              <a16:creationId xmlns:a16="http://schemas.microsoft.com/office/drawing/2014/main" xmlns="" id="{A98E70ED-CC36-4894-9C4A-3BA2A8EDFB2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a:extLst>
            <a:ext uri="{FF2B5EF4-FFF2-40B4-BE49-F238E27FC236}">
              <a16:creationId xmlns:a16="http://schemas.microsoft.com/office/drawing/2014/main" xmlns="" id="{B3A39DA9-0FB9-4B8E-BE41-1CC22232FAD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a:extLst>
            <a:ext uri="{FF2B5EF4-FFF2-40B4-BE49-F238E27FC236}">
              <a16:creationId xmlns:a16="http://schemas.microsoft.com/office/drawing/2014/main" xmlns="" id="{38B0A909-99CA-454D-97B4-FC566D40A1F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a:extLst>
            <a:ext uri="{FF2B5EF4-FFF2-40B4-BE49-F238E27FC236}">
              <a16:creationId xmlns:a16="http://schemas.microsoft.com/office/drawing/2014/main" xmlns="" id="{038F61DC-12C2-4EEB-AC96-F16A39D6864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a:extLst>
            <a:ext uri="{FF2B5EF4-FFF2-40B4-BE49-F238E27FC236}">
              <a16:creationId xmlns:a16="http://schemas.microsoft.com/office/drawing/2014/main" xmlns="" id="{F9D80B8E-4BA4-4CE8-821F-DDB62882447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a:extLst>
            <a:ext uri="{FF2B5EF4-FFF2-40B4-BE49-F238E27FC236}">
              <a16:creationId xmlns:a16="http://schemas.microsoft.com/office/drawing/2014/main" xmlns="" id="{FA37048A-9D54-43C6-93BA-6AD9DFE6A24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a:extLst>
            <a:ext uri="{FF2B5EF4-FFF2-40B4-BE49-F238E27FC236}">
              <a16:creationId xmlns:a16="http://schemas.microsoft.com/office/drawing/2014/main" xmlns="" id="{F0F5109B-2E72-4B3A-8957-F75D73669AE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xmlns="" id="{777C54C1-8BD8-470B-8BE6-46AE4BE656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xmlns="" id="{068BBFFD-70C1-4078-9695-8033027864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xmlns="" id="{453BD14D-13FB-4505-9A6C-7F6390BC002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a:extLst>
            <a:ext uri="{FF2B5EF4-FFF2-40B4-BE49-F238E27FC236}">
              <a16:creationId xmlns:a16="http://schemas.microsoft.com/office/drawing/2014/main" xmlns="" id="{87D60D4D-E0E5-49DD-BD9E-FE90BFD3DE0A}"/>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a:extLst>
            <a:ext uri="{FF2B5EF4-FFF2-40B4-BE49-F238E27FC236}">
              <a16:creationId xmlns:a16="http://schemas.microsoft.com/office/drawing/2014/main" xmlns="" id="{5BD33C32-F862-414A-B8E4-E46545E835E0}"/>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a:extLst>
            <a:ext uri="{FF2B5EF4-FFF2-40B4-BE49-F238E27FC236}">
              <a16:creationId xmlns:a16="http://schemas.microsoft.com/office/drawing/2014/main" xmlns="" id="{CA7F2EAA-CE9D-4AA2-B2CF-15FDFC48B57D}"/>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a:extLst>
            <a:ext uri="{FF2B5EF4-FFF2-40B4-BE49-F238E27FC236}">
              <a16:creationId xmlns:a16="http://schemas.microsoft.com/office/drawing/2014/main" xmlns="" id="{85E1F832-13C0-458A-9A97-6C968BBA9919}"/>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a:extLst>
            <a:ext uri="{FF2B5EF4-FFF2-40B4-BE49-F238E27FC236}">
              <a16:creationId xmlns:a16="http://schemas.microsoft.com/office/drawing/2014/main" xmlns="" id="{E97A3F20-276B-44C0-B5D7-68AA3042CDD3}"/>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a:extLst>
            <a:ext uri="{FF2B5EF4-FFF2-40B4-BE49-F238E27FC236}">
              <a16:creationId xmlns:a16="http://schemas.microsoft.com/office/drawing/2014/main" xmlns="" id="{8D2325F7-01B8-419C-9DFE-517E2D9F9D1F}"/>
            </a:ext>
          </a:extLst>
        </xdr:cNvPr>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a:extLst>
            <a:ext uri="{FF2B5EF4-FFF2-40B4-BE49-F238E27FC236}">
              <a16:creationId xmlns:a16="http://schemas.microsoft.com/office/drawing/2014/main" xmlns="" id="{AAC9EDEF-7627-4254-A6A6-26760F71C93A}"/>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a:extLst>
            <a:ext uri="{FF2B5EF4-FFF2-40B4-BE49-F238E27FC236}">
              <a16:creationId xmlns:a16="http://schemas.microsoft.com/office/drawing/2014/main" xmlns="" id="{17AA7BC5-A985-4068-90E7-2BAB70A675B8}"/>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a:extLst>
            <a:ext uri="{FF2B5EF4-FFF2-40B4-BE49-F238E27FC236}">
              <a16:creationId xmlns:a16="http://schemas.microsoft.com/office/drawing/2014/main" xmlns="" id="{96506F78-3E9E-49CD-95F4-7A01606D8134}"/>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FF4F4A36-F508-45F8-B4C3-E748AC657F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1F6B717B-9BE9-4342-B08A-B781A07B22F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B664A5D4-913F-4646-BDE7-07E7D0EBB7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95F3161-081F-46EB-97A4-C2807F6000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6D4991D6-37AC-4B08-9992-3357D57E01A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24856</xdr:rowOff>
    </xdr:from>
    <xdr:to>
      <xdr:col>50</xdr:col>
      <xdr:colOff>165100</xdr:colOff>
      <xdr:row>77</xdr:row>
      <xdr:rowOff>126456</xdr:rowOff>
    </xdr:to>
    <xdr:sp macro="" textlink="">
      <xdr:nvSpPr>
        <xdr:cNvPr id="293" name="楕円 292">
          <a:extLst>
            <a:ext uri="{FF2B5EF4-FFF2-40B4-BE49-F238E27FC236}">
              <a16:creationId xmlns:a16="http://schemas.microsoft.com/office/drawing/2014/main" xmlns="" id="{EEA3244F-493B-48FC-B0A7-D0FC3D09D82B}"/>
            </a:ext>
          </a:extLst>
        </xdr:cNvPr>
        <xdr:cNvSpPr/>
      </xdr:nvSpPr>
      <xdr:spPr>
        <a:xfrm>
          <a:off x="9588500" y="132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80699</xdr:rowOff>
    </xdr:from>
    <xdr:to>
      <xdr:col>46</xdr:col>
      <xdr:colOff>38100</xdr:colOff>
      <xdr:row>78</xdr:row>
      <xdr:rowOff>10849</xdr:rowOff>
    </xdr:to>
    <xdr:sp macro="" textlink="">
      <xdr:nvSpPr>
        <xdr:cNvPr id="294" name="楕円 293">
          <a:extLst>
            <a:ext uri="{FF2B5EF4-FFF2-40B4-BE49-F238E27FC236}">
              <a16:creationId xmlns:a16="http://schemas.microsoft.com/office/drawing/2014/main" xmlns="" id="{E0EED6F6-19A1-42C5-9EC0-66A91BCEDC05}"/>
            </a:ext>
          </a:extLst>
        </xdr:cNvPr>
        <xdr:cNvSpPr/>
      </xdr:nvSpPr>
      <xdr:spPr>
        <a:xfrm>
          <a:off x="8699500" y="132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75656</xdr:rowOff>
    </xdr:from>
    <xdr:to>
      <xdr:col>50</xdr:col>
      <xdr:colOff>114300</xdr:colOff>
      <xdr:row>77</xdr:row>
      <xdr:rowOff>131499</xdr:rowOff>
    </xdr:to>
    <xdr:cxnSp macro="">
      <xdr:nvCxnSpPr>
        <xdr:cNvPr id="295" name="直線コネクタ 294">
          <a:extLst>
            <a:ext uri="{FF2B5EF4-FFF2-40B4-BE49-F238E27FC236}">
              <a16:creationId xmlns:a16="http://schemas.microsoft.com/office/drawing/2014/main" xmlns="" id="{2A4751CD-1B1B-41A2-A08C-F82D84BA5D9A}"/>
            </a:ext>
          </a:extLst>
        </xdr:cNvPr>
        <xdr:cNvCxnSpPr/>
      </xdr:nvCxnSpPr>
      <xdr:spPr>
        <a:xfrm flipV="1">
          <a:off x="8750300" y="13277306"/>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6" name="n_1aveValue【公営住宅】&#10;一人当たり面積">
          <a:extLst>
            <a:ext uri="{FF2B5EF4-FFF2-40B4-BE49-F238E27FC236}">
              <a16:creationId xmlns:a16="http://schemas.microsoft.com/office/drawing/2014/main" xmlns="" id="{7B97C923-BDAD-47F4-BFFA-CBE51D0FA666}"/>
            </a:ext>
          </a:extLst>
        </xdr:cNvPr>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297" name="n_2aveValue【公営住宅】&#10;一人当たり面積">
          <a:extLst>
            <a:ext uri="{FF2B5EF4-FFF2-40B4-BE49-F238E27FC236}">
              <a16:creationId xmlns:a16="http://schemas.microsoft.com/office/drawing/2014/main" xmlns="" id="{33D9D5B3-8CCF-4431-8D22-F583144AACE3}"/>
            </a:ext>
          </a:extLst>
        </xdr:cNvPr>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142983</xdr:rowOff>
    </xdr:from>
    <xdr:ext cx="469744" cy="259045"/>
    <xdr:sp macro="" textlink="">
      <xdr:nvSpPr>
        <xdr:cNvPr id="298" name="n_1mainValue【公営住宅】&#10;一人当たり面積">
          <a:extLst>
            <a:ext uri="{FF2B5EF4-FFF2-40B4-BE49-F238E27FC236}">
              <a16:creationId xmlns:a16="http://schemas.microsoft.com/office/drawing/2014/main" xmlns="" id="{9A7A85C4-DD95-4481-B66B-7C476A6F54AE}"/>
            </a:ext>
          </a:extLst>
        </xdr:cNvPr>
        <xdr:cNvSpPr txBox="1"/>
      </xdr:nvSpPr>
      <xdr:spPr>
        <a:xfrm>
          <a:off x="9391727" y="1300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27376</xdr:rowOff>
    </xdr:from>
    <xdr:ext cx="469744" cy="259045"/>
    <xdr:sp macro="" textlink="">
      <xdr:nvSpPr>
        <xdr:cNvPr id="299" name="n_2mainValue【公営住宅】&#10;一人当たり面積">
          <a:extLst>
            <a:ext uri="{FF2B5EF4-FFF2-40B4-BE49-F238E27FC236}">
              <a16:creationId xmlns:a16="http://schemas.microsoft.com/office/drawing/2014/main" xmlns="" id="{89C0E48E-0D86-4865-8755-D249DB5202A0}"/>
            </a:ext>
          </a:extLst>
        </xdr:cNvPr>
        <xdr:cNvSpPr txBox="1"/>
      </xdr:nvSpPr>
      <xdr:spPr>
        <a:xfrm>
          <a:off x="8515427" y="1305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xmlns="" id="{1C6BBBAF-4D0D-4DAF-ABAA-C92DD7A701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xmlns="" id="{9DA94EDA-41D7-4821-9229-71F042090C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xmlns="" id="{3CD3BAD4-DBCB-4B8E-B437-26BC58F01C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xmlns="" id="{826C0EBA-3BE7-4E0E-9E31-F493EC9F04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xmlns="" id="{107BB624-7001-4D5E-9E5D-302A56991D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xmlns="" id="{B87E321F-14A1-4C7A-909F-AE4D0A047E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xmlns="" id="{F170ED22-7B63-4BE0-A97D-379A400301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xmlns="" id="{F470ACDE-E798-4377-8546-8F9F48AF890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xmlns="" id="{83F2F433-8AAD-4FA1-B453-438DD47615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xmlns="" id="{DB54F659-0FD9-4AF9-B70E-08773D5E21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xmlns="" id="{EC75575D-5C74-4274-8B7D-4D1AA705D8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xmlns="" id="{7E9910C9-CCBB-47EF-8C02-ED13360985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xmlns="" id="{813B5014-2C17-4040-B9A6-62A4B5C26B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xmlns="" id="{9AA0FDAE-41E2-4735-AC21-CB472C7D0E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xmlns="" id="{9B984FA8-0701-4C49-BDD7-BE80A76563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xmlns="" id="{3891500A-448D-4520-A825-505EBC46D7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xmlns="" id="{FDEDB50C-D706-471C-859A-4F5D3018567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xmlns="" id="{E36E3AD4-6B6F-4DE5-AC1D-79658EE5FD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xmlns="" id="{77D80A68-5F24-43AD-8B17-B0D4DC9FB9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xmlns="" id="{EB0DDF53-0459-4E19-A34E-CF8909BB69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xmlns="" id="{F744CEEE-F029-41D3-B416-E5359D9579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xmlns="" id="{562EDAFB-D7B4-4089-A488-C3DD91971E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xmlns="" id="{1BA6D5B0-59B3-4FD6-993D-8536DC95F9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xmlns="" id="{ECBAA2D8-5E00-45B2-9133-97D409F3B71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xmlns="" id="{1309DF08-C086-47D4-A292-522DD9FA6BA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xmlns="" id="{6303E08F-618C-4E40-8FB7-46EB20CB0B7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xmlns="" id="{4B67D120-F008-42A5-A141-8BBE7C2B0A1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xmlns="" id="{639B3AB6-3780-4465-95A2-E7C01965B10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xmlns="" id="{DE656D9B-0DC1-4B1D-9440-DF54255AB13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xmlns="" id="{EB2E41BE-6C88-4CFF-8F84-A01E1FA46D8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xmlns="" id="{E0ECC2CC-96BD-473C-89A9-77386E24456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xmlns="" id="{34C5B561-1C12-4296-8A73-D25B7AF6497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xmlns="" id="{7985D895-77CD-4CED-A7D7-EB3DE06DD7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xmlns="" id="{39007061-5925-486B-9677-570BFBC337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xmlns="" id="{318B3493-DB17-4E02-97F8-F36A668BBD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xmlns="" id="{BF7B0053-5D84-48C3-8BAB-11B7681AAD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xmlns="" id="{631228D1-21F9-469D-810B-F791D2DAC6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xmlns="" id="{34F5CE40-BF35-4544-BA68-8DDE3D100AC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xmlns="" id="{B1830D07-91DD-48FA-945D-C8A3954488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xmlns="" id="{BCE867EC-B021-41F0-87FB-996914B6AFE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xmlns="" id="{B85AB3AB-DA89-462D-9DCA-A5AD1D0601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a:extLst>
            <a:ext uri="{FF2B5EF4-FFF2-40B4-BE49-F238E27FC236}">
              <a16:creationId xmlns:a16="http://schemas.microsoft.com/office/drawing/2014/main" xmlns="" id="{A82E5CAF-40C9-4BBB-A251-D45D5F92D0B3}"/>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xmlns="" id="{77911D6D-2191-4800-8226-F0ABB1F9AA31}"/>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a:extLst>
            <a:ext uri="{FF2B5EF4-FFF2-40B4-BE49-F238E27FC236}">
              <a16:creationId xmlns:a16="http://schemas.microsoft.com/office/drawing/2014/main" xmlns="" id="{F4AA0232-E94E-427E-AC72-96D892C3639C}"/>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a:extLst>
            <a:ext uri="{FF2B5EF4-FFF2-40B4-BE49-F238E27FC236}">
              <a16:creationId xmlns:a16="http://schemas.microsoft.com/office/drawing/2014/main" xmlns="" id="{053CEC16-BABA-469D-BEAB-45877B839E6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a:extLst>
            <a:ext uri="{FF2B5EF4-FFF2-40B4-BE49-F238E27FC236}">
              <a16:creationId xmlns:a16="http://schemas.microsoft.com/office/drawing/2014/main" xmlns="" id="{F4141D3D-792A-4B9C-879F-CDAC4D0B6BB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xmlns="" id="{45DC39E3-996D-435B-9FA9-BCCD53B05D29}"/>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a:extLst>
            <a:ext uri="{FF2B5EF4-FFF2-40B4-BE49-F238E27FC236}">
              <a16:creationId xmlns:a16="http://schemas.microsoft.com/office/drawing/2014/main" xmlns="" id="{7DF5FADC-3697-4BBD-93F1-9CEE83E4B4DB}"/>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a:extLst>
            <a:ext uri="{FF2B5EF4-FFF2-40B4-BE49-F238E27FC236}">
              <a16:creationId xmlns:a16="http://schemas.microsoft.com/office/drawing/2014/main" xmlns="" id="{6A68E935-0C1E-48DE-BEB8-E0540DF106E2}"/>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a:extLst>
            <a:ext uri="{FF2B5EF4-FFF2-40B4-BE49-F238E27FC236}">
              <a16:creationId xmlns:a16="http://schemas.microsoft.com/office/drawing/2014/main" xmlns="" id="{29EC3671-B4F6-4405-997C-9E2B9309F7D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0218B023-7128-4E5A-A29E-7578659085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C0A268D5-CC82-4945-9BD6-52F7FBB784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80FD78FF-AA49-499F-8F46-5C8C3BAF1E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B0AD1417-9A20-4E50-80EA-89BC8DB1EF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7FE7BA83-8B23-4667-AD1F-E439C14E6B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160927</xdr:rowOff>
    </xdr:from>
    <xdr:to>
      <xdr:col>81</xdr:col>
      <xdr:colOff>101600</xdr:colOff>
      <xdr:row>38</xdr:row>
      <xdr:rowOff>91077</xdr:rowOff>
    </xdr:to>
    <xdr:sp macro="" textlink="">
      <xdr:nvSpPr>
        <xdr:cNvPr id="355" name="楕円 354">
          <a:extLst>
            <a:ext uri="{FF2B5EF4-FFF2-40B4-BE49-F238E27FC236}">
              <a16:creationId xmlns:a16="http://schemas.microsoft.com/office/drawing/2014/main" xmlns="" id="{AEF0B203-385C-4363-81B1-D8B5DDBDAF03}"/>
            </a:ext>
          </a:extLst>
        </xdr:cNvPr>
        <xdr:cNvSpPr/>
      </xdr:nvSpPr>
      <xdr:spPr>
        <a:xfrm>
          <a:off x="15430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22134</xdr:rowOff>
    </xdr:from>
    <xdr:to>
      <xdr:col>76</xdr:col>
      <xdr:colOff>165100</xdr:colOff>
      <xdr:row>38</xdr:row>
      <xdr:rowOff>123734</xdr:rowOff>
    </xdr:to>
    <xdr:sp macro="" textlink="">
      <xdr:nvSpPr>
        <xdr:cNvPr id="356" name="楕円 355">
          <a:extLst>
            <a:ext uri="{FF2B5EF4-FFF2-40B4-BE49-F238E27FC236}">
              <a16:creationId xmlns:a16="http://schemas.microsoft.com/office/drawing/2014/main" xmlns="" id="{30FD4F0A-0703-4CFB-9884-E6EDD7B25B60}"/>
            </a:ext>
          </a:extLst>
        </xdr:cNvPr>
        <xdr:cNvSpPr/>
      </xdr:nvSpPr>
      <xdr:spPr>
        <a:xfrm>
          <a:off x="14541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72934</xdr:rowOff>
    </xdr:to>
    <xdr:cxnSp macro="">
      <xdr:nvCxnSpPr>
        <xdr:cNvPr id="357" name="直線コネクタ 356">
          <a:extLst>
            <a:ext uri="{FF2B5EF4-FFF2-40B4-BE49-F238E27FC236}">
              <a16:creationId xmlns:a16="http://schemas.microsoft.com/office/drawing/2014/main" xmlns="" id="{7DC42AB0-2DB9-4B83-8A72-84AFD19EB052}"/>
            </a:ext>
          </a:extLst>
        </xdr:cNvPr>
        <xdr:cNvCxnSpPr/>
      </xdr:nvCxnSpPr>
      <xdr:spPr>
        <a:xfrm flipV="1">
          <a:off x="14592300" y="655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xmlns="" id="{28441A54-F77B-4A48-A13A-ACCCDA476CCC}"/>
            </a:ext>
          </a:extLst>
        </xdr:cNvPr>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xmlns="" id="{26FF1230-AF6C-4BD3-B1AA-0299AF08F5C6}"/>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82204</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xmlns="" id="{74D45FF3-C4D1-4F8F-A083-40E897AD2D19}"/>
            </a:ext>
          </a:extLst>
        </xdr:cNvPr>
        <xdr:cNvSpPr txBox="1"/>
      </xdr:nvSpPr>
      <xdr:spPr>
        <a:xfrm>
          <a:off x="15266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114861</xdr:rowOff>
    </xdr:from>
    <xdr:ext cx="405111" cy="259045"/>
    <xdr:sp macro="" textlink="">
      <xdr:nvSpPr>
        <xdr:cNvPr id="361" name="n_2mainValue【認定こども園・幼稚園・保育所】&#10;有形固定資産減価償却率">
          <a:extLst>
            <a:ext uri="{FF2B5EF4-FFF2-40B4-BE49-F238E27FC236}">
              <a16:creationId xmlns:a16="http://schemas.microsoft.com/office/drawing/2014/main" xmlns="" id="{B257586B-2091-4833-A6B6-6A6195EF4B24}"/>
            </a:ext>
          </a:extLst>
        </xdr:cNvPr>
        <xdr:cNvSpPr txBox="1"/>
      </xdr:nvSpPr>
      <xdr:spPr>
        <a:xfrm>
          <a:off x="14389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xmlns="" id="{873A8687-AB6E-46FD-B198-A4A7FBDD0C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xmlns="" id="{3C032105-8908-4CF1-8163-1537779939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xmlns="" id="{543344C1-20F5-4380-AA26-989D47ACDC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xmlns="" id="{7CAC9D48-9584-44EC-AFE9-90E154FFD1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xmlns="" id="{3B101B9F-3DD5-46FA-B5A1-196F070217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xmlns="" id="{33D94D8D-BCB0-47F2-AB77-D9154AD910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xmlns="" id="{C1D5BCA7-FDF8-494B-B97A-141CC85ECA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xmlns="" id="{59843AAF-B16F-462A-95E0-2149CFCBCD7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xmlns="" id="{35BDB235-0474-4387-8896-77EC3B4172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xmlns="" id="{F938F2A0-04FD-4903-8AB2-98423E8A76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xmlns="" id="{4E0E9D82-7420-46C5-9C67-EEB4D617F3F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xmlns="" id="{D5A125DE-E862-4A05-ACC5-55AB483495B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xmlns="" id="{2EEA8449-8E6B-4F5B-9147-9FEDF960C2D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xmlns="" id="{D42DFCCB-9A4D-4468-9862-6933B67FA33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xmlns="" id="{9EDD75A1-DE62-4DD4-A973-2DB8879F339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xmlns="" id="{D7D07DF5-2917-49BB-A244-517F066A317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xmlns="" id="{DC9BB82C-9296-4407-8F66-F018B383C00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xmlns="" id="{09DF59FF-E836-49FE-873C-5DC0D91D17B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xmlns="" id="{34D38238-8B2B-4CFF-9814-03641F6AA13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xmlns="" id="{49A4E58F-37FE-44E9-90F5-289A9D2B0CA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xmlns="" id="{9BE65DEF-4E6D-4110-8F98-E2848C4D5C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xmlns="" id="{BC08B1FC-0832-47C4-B1E6-A61540A2D43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xmlns="" id="{DDEF1784-40D1-4282-989F-6D933C135E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a:extLst>
            <a:ext uri="{FF2B5EF4-FFF2-40B4-BE49-F238E27FC236}">
              <a16:creationId xmlns:a16="http://schemas.microsoft.com/office/drawing/2014/main" xmlns="" id="{2A0B9243-3D62-4753-AFDA-E9A43A165342}"/>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xmlns="" id="{29CC16BA-3F21-432D-917F-0C904B836622}"/>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a:extLst>
            <a:ext uri="{FF2B5EF4-FFF2-40B4-BE49-F238E27FC236}">
              <a16:creationId xmlns:a16="http://schemas.microsoft.com/office/drawing/2014/main" xmlns="" id="{FA42DAB8-845C-46BA-82DE-9AE79AAEF56D}"/>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xmlns="" id="{A9871623-11AB-4CF0-A248-BCED906BFD2B}"/>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a:extLst>
            <a:ext uri="{FF2B5EF4-FFF2-40B4-BE49-F238E27FC236}">
              <a16:creationId xmlns:a16="http://schemas.microsoft.com/office/drawing/2014/main" xmlns="" id="{D1FB46CC-60EB-4E72-AE05-49F3CD0D7822}"/>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xmlns="" id="{8C489465-412D-432F-AA11-C9ADBF32BB99}"/>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a:extLst>
            <a:ext uri="{FF2B5EF4-FFF2-40B4-BE49-F238E27FC236}">
              <a16:creationId xmlns:a16="http://schemas.microsoft.com/office/drawing/2014/main" xmlns="" id="{FD22A710-E3D6-46DF-9746-416BF66F1D79}"/>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a:extLst>
            <a:ext uri="{FF2B5EF4-FFF2-40B4-BE49-F238E27FC236}">
              <a16:creationId xmlns:a16="http://schemas.microsoft.com/office/drawing/2014/main" xmlns="" id="{A854E3ED-0C12-4481-A7D8-F35FA90B8DA7}"/>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a:extLst>
            <a:ext uri="{FF2B5EF4-FFF2-40B4-BE49-F238E27FC236}">
              <a16:creationId xmlns:a16="http://schemas.microsoft.com/office/drawing/2014/main" xmlns="" id="{4EE04957-C178-4A24-A384-E984793B1141}"/>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22848221-7F57-4A80-B2B2-892585C01E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977A97C8-76B8-4C98-976C-7CC25FF0D8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F626654C-650B-41B9-AA14-7697802D50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8BA60D35-FE23-4F90-897F-AE47583236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35F329C1-89C0-4282-8801-91762919BD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73025</xdr:rowOff>
    </xdr:from>
    <xdr:to>
      <xdr:col>112</xdr:col>
      <xdr:colOff>38100</xdr:colOff>
      <xdr:row>41</xdr:row>
      <xdr:rowOff>3175</xdr:rowOff>
    </xdr:to>
    <xdr:sp macro="" textlink="">
      <xdr:nvSpPr>
        <xdr:cNvPr id="399" name="楕円 398">
          <a:extLst>
            <a:ext uri="{FF2B5EF4-FFF2-40B4-BE49-F238E27FC236}">
              <a16:creationId xmlns:a16="http://schemas.microsoft.com/office/drawing/2014/main" xmlns="" id="{993FA787-A12E-4C4E-978E-190C394F45E4}"/>
            </a:ext>
          </a:extLst>
        </xdr:cNvPr>
        <xdr:cNvSpPr/>
      </xdr:nvSpPr>
      <xdr:spPr>
        <a:xfrm>
          <a:off x="21272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76835</xdr:rowOff>
    </xdr:from>
    <xdr:to>
      <xdr:col>107</xdr:col>
      <xdr:colOff>101600</xdr:colOff>
      <xdr:row>41</xdr:row>
      <xdr:rowOff>6985</xdr:rowOff>
    </xdr:to>
    <xdr:sp macro="" textlink="">
      <xdr:nvSpPr>
        <xdr:cNvPr id="400" name="楕円 399">
          <a:extLst>
            <a:ext uri="{FF2B5EF4-FFF2-40B4-BE49-F238E27FC236}">
              <a16:creationId xmlns:a16="http://schemas.microsoft.com/office/drawing/2014/main" xmlns="" id="{0108A364-2A0C-4FC9-8563-F639F66CA8EA}"/>
            </a:ext>
          </a:extLst>
        </xdr:cNvPr>
        <xdr:cNvSpPr/>
      </xdr:nvSpPr>
      <xdr:spPr>
        <a:xfrm>
          <a:off x="20383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123825</xdr:rowOff>
    </xdr:from>
    <xdr:to>
      <xdr:col>111</xdr:col>
      <xdr:colOff>177800</xdr:colOff>
      <xdr:row>40</xdr:row>
      <xdr:rowOff>127635</xdr:rowOff>
    </xdr:to>
    <xdr:cxnSp macro="">
      <xdr:nvCxnSpPr>
        <xdr:cNvPr id="401" name="直線コネクタ 400">
          <a:extLst>
            <a:ext uri="{FF2B5EF4-FFF2-40B4-BE49-F238E27FC236}">
              <a16:creationId xmlns:a16="http://schemas.microsoft.com/office/drawing/2014/main" xmlns="" id="{61F14EE7-434C-4EE5-8491-2E40DD36304E}"/>
            </a:ext>
          </a:extLst>
        </xdr:cNvPr>
        <xdr:cNvCxnSpPr/>
      </xdr:nvCxnSpPr>
      <xdr:spPr>
        <a:xfrm flipV="1">
          <a:off x="20434300" y="6981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xmlns="" id="{CFDC15C1-4D9A-431E-809B-3C8919891A7A}"/>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xmlns="" id="{599DBFD8-ABA0-43B9-B539-E35967CEA5AA}"/>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165752</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xmlns="" id="{98893639-E581-4078-93E3-AE53FB4CEDDC}"/>
            </a:ext>
          </a:extLst>
        </xdr:cNvPr>
        <xdr:cNvSpPr txBox="1"/>
      </xdr:nvSpPr>
      <xdr:spPr>
        <a:xfrm>
          <a:off x="210757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169562</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xmlns="" id="{1A9E8E39-97F2-4877-989E-CDFE2697B90C}"/>
            </a:ext>
          </a:extLst>
        </xdr:cNvPr>
        <xdr:cNvSpPr txBox="1"/>
      </xdr:nvSpPr>
      <xdr:spPr>
        <a:xfrm>
          <a:off x="201994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xmlns="" id="{009C3B7C-A5F9-4559-8629-E8D1701A26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xmlns="" id="{AF6E565A-A321-4069-BA70-559620A434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xmlns="" id="{9B9987D9-3C41-4F0A-A759-4456B08D72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xmlns="" id="{18FEEF88-75E4-4FE9-8102-2AF0DC7F6F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xmlns="" id="{94C31A63-DED2-40C8-8EF2-235387B3D3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xmlns="" id="{1251A1D1-3904-4D0A-90AC-B03D4DC7FD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xmlns="" id="{4E84B57A-9545-4982-9536-644CAF6ADE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xmlns="" id="{B235F5BE-F96F-4F4A-A121-EB21F9961E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xmlns="" id="{6E6C13E2-3C3C-4BEE-9CA3-458FA28428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xmlns="" id="{29473665-A485-4FB8-BA0D-09AF0BB039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xmlns="" id="{C9EC75EB-E63A-40D1-B4AA-C8FBD46DC4E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xmlns="" id="{BE543A11-B9D1-43B9-9102-9DBD688163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xmlns="" id="{CBE72407-8DB9-432B-9975-EA40434975F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xmlns="" id="{5AADF828-AE87-40DA-9E22-962BFDE6D2B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xmlns="" id="{965FC02E-9BAF-4DFE-9C76-E48E7A115FC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xmlns="" id="{799DADC2-9F56-4F7A-A3BE-2EA14E9728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xmlns="" id="{9D4BBA9B-C8F9-44AE-8354-CE5B8CCEDCC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xmlns="" id="{E993BA78-2030-46CF-8CBB-40E291F588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xmlns="" id="{899B4A50-BEB1-4BFB-948B-2F50C9D72B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xmlns="" id="{AAC6FA2C-53BC-4F75-B8A4-B0D20AA194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a:extLst>
            <a:ext uri="{FF2B5EF4-FFF2-40B4-BE49-F238E27FC236}">
              <a16:creationId xmlns:a16="http://schemas.microsoft.com/office/drawing/2014/main" xmlns="" id="{2469C85D-61D9-467A-9DA0-88AFB7F034F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xmlns="" id="{90F36BA8-5E49-4EA9-8F38-FB4DBD4F7B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xmlns="" id="{3E6BE76D-F0CC-4599-B171-B9F5C273A82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xmlns="" id="{0D0E48ED-4859-471A-92A7-24FE981784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a:extLst>
            <a:ext uri="{FF2B5EF4-FFF2-40B4-BE49-F238E27FC236}">
              <a16:creationId xmlns:a16="http://schemas.microsoft.com/office/drawing/2014/main" xmlns="" id="{E331512D-FAEB-4EAF-BD97-C55564C6FA77}"/>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a:extLst>
            <a:ext uri="{FF2B5EF4-FFF2-40B4-BE49-F238E27FC236}">
              <a16:creationId xmlns:a16="http://schemas.microsoft.com/office/drawing/2014/main" xmlns="" id="{9E54A1C9-BDD0-4AC6-AEB3-B7A0473445AE}"/>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a:extLst>
            <a:ext uri="{FF2B5EF4-FFF2-40B4-BE49-F238E27FC236}">
              <a16:creationId xmlns:a16="http://schemas.microsoft.com/office/drawing/2014/main" xmlns="" id="{F5FF3B33-C0C6-41D2-9136-B27CBA0B412A}"/>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a:extLst>
            <a:ext uri="{FF2B5EF4-FFF2-40B4-BE49-F238E27FC236}">
              <a16:creationId xmlns:a16="http://schemas.microsoft.com/office/drawing/2014/main" xmlns="" id="{26485CBF-BDBF-4C36-A1F9-8A7654A5A0B0}"/>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a:extLst>
            <a:ext uri="{FF2B5EF4-FFF2-40B4-BE49-F238E27FC236}">
              <a16:creationId xmlns:a16="http://schemas.microsoft.com/office/drawing/2014/main" xmlns="" id="{FC43D3F4-7E8D-44D9-968E-FAD3BAFB3EAF}"/>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a:extLst>
            <a:ext uri="{FF2B5EF4-FFF2-40B4-BE49-F238E27FC236}">
              <a16:creationId xmlns:a16="http://schemas.microsoft.com/office/drawing/2014/main" xmlns="" id="{2703D564-5C89-4CD6-9037-B72315CBE8E9}"/>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a:extLst>
            <a:ext uri="{FF2B5EF4-FFF2-40B4-BE49-F238E27FC236}">
              <a16:creationId xmlns:a16="http://schemas.microsoft.com/office/drawing/2014/main" xmlns="" id="{22D5BB3F-89EC-4A6C-B839-939F44D4344D}"/>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a:extLst>
            <a:ext uri="{FF2B5EF4-FFF2-40B4-BE49-F238E27FC236}">
              <a16:creationId xmlns:a16="http://schemas.microsoft.com/office/drawing/2014/main" xmlns="" id="{806B59F3-5FA5-42DE-920A-C0500606378B}"/>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a:extLst>
            <a:ext uri="{FF2B5EF4-FFF2-40B4-BE49-F238E27FC236}">
              <a16:creationId xmlns:a16="http://schemas.microsoft.com/office/drawing/2014/main" xmlns="" id="{86F1DCED-B5E6-4B4F-8155-1121B47098F7}"/>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0496B650-F7B4-4F0F-8269-76FA8F2208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EBBA3670-B02F-4E55-8B2F-4AA152C6FB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2455C5F6-8FE5-4930-A973-598B3E614B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27C8E8C0-89A7-46D2-A1DB-A681BE06AC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5C97D0FE-F75A-4C2D-A7A6-5C3FF4B254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444" name="楕円 443">
          <a:extLst>
            <a:ext uri="{FF2B5EF4-FFF2-40B4-BE49-F238E27FC236}">
              <a16:creationId xmlns:a16="http://schemas.microsoft.com/office/drawing/2014/main" xmlns="" id="{CFCBBA42-6368-4D67-91CB-1E78C8D91EE3}"/>
            </a:ext>
          </a:extLst>
        </xdr:cNvPr>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166370</xdr:rowOff>
    </xdr:from>
    <xdr:to>
      <xdr:col>76</xdr:col>
      <xdr:colOff>165100</xdr:colOff>
      <xdr:row>62</xdr:row>
      <xdr:rowOff>96520</xdr:rowOff>
    </xdr:to>
    <xdr:sp macro="" textlink="">
      <xdr:nvSpPr>
        <xdr:cNvPr id="445" name="楕円 444">
          <a:extLst>
            <a:ext uri="{FF2B5EF4-FFF2-40B4-BE49-F238E27FC236}">
              <a16:creationId xmlns:a16="http://schemas.microsoft.com/office/drawing/2014/main" xmlns="" id="{042DDD46-26B7-4165-BB88-B629E67CF454}"/>
            </a:ext>
          </a:extLst>
        </xdr:cNvPr>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45720</xdr:rowOff>
    </xdr:to>
    <xdr:cxnSp macro="">
      <xdr:nvCxnSpPr>
        <xdr:cNvPr id="446" name="直線コネクタ 445">
          <a:extLst>
            <a:ext uri="{FF2B5EF4-FFF2-40B4-BE49-F238E27FC236}">
              <a16:creationId xmlns:a16="http://schemas.microsoft.com/office/drawing/2014/main" xmlns="" id="{955DDC6A-FB11-4C6B-9239-3C99052168B7}"/>
            </a:ext>
          </a:extLst>
        </xdr:cNvPr>
        <xdr:cNvCxnSpPr/>
      </xdr:nvCxnSpPr>
      <xdr:spPr>
        <a:xfrm flipV="1">
          <a:off x="14592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47" name="n_1aveValue【学校施設】&#10;有形固定資産減価償却率">
          <a:extLst>
            <a:ext uri="{FF2B5EF4-FFF2-40B4-BE49-F238E27FC236}">
              <a16:creationId xmlns:a16="http://schemas.microsoft.com/office/drawing/2014/main" xmlns="" id="{E0255DC5-ECD1-4A0F-A1D5-9E97EAB2B949}"/>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8" name="n_2aveValue【学校施設】&#10;有形固定資産減価償却率">
          <a:extLst>
            <a:ext uri="{FF2B5EF4-FFF2-40B4-BE49-F238E27FC236}">
              <a16:creationId xmlns:a16="http://schemas.microsoft.com/office/drawing/2014/main" xmlns="" id="{3D6425E7-7C93-4084-8045-59F3E9D32C8F}"/>
            </a:ext>
          </a:extLst>
        </xdr:cNvPr>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449" name="n_1mainValue【学校施設】&#10;有形固定資産減価償却率">
          <a:extLst>
            <a:ext uri="{FF2B5EF4-FFF2-40B4-BE49-F238E27FC236}">
              <a16:creationId xmlns:a16="http://schemas.microsoft.com/office/drawing/2014/main" xmlns="" id="{29DC5D76-845E-45D6-A1F3-3258AD6B0BE9}"/>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450" name="n_2mainValue【学校施設】&#10;有形固定資産減価償却率">
          <a:extLst>
            <a:ext uri="{FF2B5EF4-FFF2-40B4-BE49-F238E27FC236}">
              <a16:creationId xmlns:a16="http://schemas.microsoft.com/office/drawing/2014/main" xmlns="" id="{171F2E66-766E-45D1-A071-59407F9C9570}"/>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xmlns="" id="{8482D82B-CB0B-475B-B671-998FA6479B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xmlns="" id="{E1DE525E-2EFE-4526-9DF2-A444053874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xmlns="" id="{619E3D83-20BD-433C-8FB7-B459E83202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xmlns="" id="{8FA433E8-C4FF-4424-B701-BD0BB77B21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xmlns="" id="{CA8E5B43-7898-442D-9086-8FF14D03F2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xmlns="" id="{AE711CDF-02B6-452F-A57A-711153A4B6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xmlns="" id="{9270710F-4304-4CA7-836C-3331A5BD749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xmlns="" id="{60BBE4F9-A182-46B7-96A0-9D878FCC23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xmlns="" id="{D736B988-0C03-4A62-956A-ED4E5D8353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xmlns="" id="{09C6C395-BD39-47A9-9110-695132EEE3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a:extLst>
            <a:ext uri="{FF2B5EF4-FFF2-40B4-BE49-F238E27FC236}">
              <a16:creationId xmlns:a16="http://schemas.microsoft.com/office/drawing/2014/main" xmlns="" id="{CCF7E800-C273-41D8-9EBA-D5AACC646C6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xmlns="" id="{F2F7A228-9E2E-4BB9-B1AF-AD7E86B704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xmlns="" id="{E86520BC-0108-478E-B0F4-F1370329C13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xmlns="" id="{657FE1A1-E520-440B-BA84-03C8C036FBA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xmlns="" id="{178D3CA1-9C71-4937-BC94-481396E7801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xmlns="" id="{1D2440F3-029A-4C2C-ABD2-90974495ADB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xmlns="" id="{1B525D94-780C-4D61-8402-EAA356F2B84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xmlns="" id="{9D48A56B-FE8D-4850-BDB5-F857053410F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xmlns="" id="{68F3452B-2B6F-4628-AFDA-87055D07559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xmlns="" id="{A7BCAC18-81C8-4C77-9A12-80723273BBB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xmlns="" id="{DE595BBF-B379-44F1-8FC9-26D4E9BA24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xmlns="" id="{57F3F00B-3FFA-4B2C-849B-E849A1671F7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a:extLst>
            <a:ext uri="{FF2B5EF4-FFF2-40B4-BE49-F238E27FC236}">
              <a16:creationId xmlns:a16="http://schemas.microsoft.com/office/drawing/2014/main" xmlns="" id="{2E1AA323-0F18-40A6-89CD-C78216EA22FB}"/>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a:extLst>
            <a:ext uri="{FF2B5EF4-FFF2-40B4-BE49-F238E27FC236}">
              <a16:creationId xmlns:a16="http://schemas.microsoft.com/office/drawing/2014/main" xmlns="" id="{0A7D1E52-82CD-4064-9DFE-EBAF5B7D4E60}"/>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a:extLst>
            <a:ext uri="{FF2B5EF4-FFF2-40B4-BE49-F238E27FC236}">
              <a16:creationId xmlns:a16="http://schemas.microsoft.com/office/drawing/2014/main" xmlns="" id="{78C59FA3-EA56-4BD5-8E6F-C80F925FDFFD}"/>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a:extLst>
            <a:ext uri="{FF2B5EF4-FFF2-40B4-BE49-F238E27FC236}">
              <a16:creationId xmlns:a16="http://schemas.microsoft.com/office/drawing/2014/main" xmlns="" id="{1AC3240E-CD67-4BE2-9CCE-8734113607E1}"/>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a:extLst>
            <a:ext uri="{FF2B5EF4-FFF2-40B4-BE49-F238E27FC236}">
              <a16:creationId xmlns:a16="http://schemas.microsoft.com/office/drawing/2014/main" xmlns="" id="{AB36C28F-8A73-485B-8184-CF5F548DA1F3}"/>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a:extLst>
            <a:ext uri="{FF2B5EF4-FFF2-40B4-BE49-F238E27FC236}">
              <a16:creationId xmlns:a16="http://schemas.microsoft.com/office/drawing/2014/main" xmlns="" id="{DAADB0A6-1F5D-4048-A1E9-BD07BF697A43}"/>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a:extLst>
            <a:ext uri="{FF2B5EF4-FFF2-40B4-BE49-F238E27FC236}">
              <a16:creationId xmlns:a16="http://schemas.microsoft.com/office/drawing/2014/main" xmlns="" id="{DA93BFA1-F576-4B65-B310-2A82905E44EC}"/>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a:extLst>
            <a:ext uri="{FF2B5EF4-FFF2-40B4-BE49-F238E27FC236}">
              <a16:creationId xmlns:a16="http://schemas.microsoft.com/office/drawing/2014/main" xmlns="" id="{8E39B19C-35DD-44F4-AD5E-2CE3E5751E3F}"/>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a:extLst>
            <a:ext uri="{FF2B5EF4-FFF2-40B4-BE49-F238E27FC236}">
              <a16:creationId xmlns:a16="http://schemas.microsoft.com/office/drawing/2014/main" xmlns="" id="{320267DA-9A63-4C7D-8508-C398FDCEEDA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1C8281F8-F3A1-40CA-88DC-5DF70C50DF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982286B4-CC39-4BF4-A6DB-061C506B0D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5B9F895E-3235-48B8-ABBD-B1F3D97FB5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32A40DAF-FCE1-45A1-AF54-8A3947127B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55BA2043-BF47-4F2F-943F-427C68E481D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19152</xdr:rowOff>
    </xdr:from>
    <xdr:to>
      <xdr:col>112</xdr:col>
      <xdr:colOff>38100</xdr:colOff>
      <xdr:row>59</xdr:row>
      <xdr:rowOff>120752</xdr:rowOff>
    </xdr:to>
    <xdr:sp macro="" textlink="">
      <xdr:nvSpPr>
        <xdr:cNvPr id="487" name="楕円 486">
          <a:extLst>
            <a:ext uri="{FF2B5EF4-FFF2-40B4-BE49-F238E27FC236}">
              <a16:creationId xmlns:a16="http://schemas.microsoft.com/office/drawing/2014/main" xmlns="" id="{8A991CA1-0542-4A70-A097-1C165E9EA52B}"/>
            </a:ext>
          </a:extLst>
        </xdr:cNvPr>
        <xdr:cNvSpPr/>
      </xdr:nvSpPr>
      <xdr:spPr>
        <a:xfrm>
          <a:off x="21272500" y="101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40183</xdr:rowOff>
    </xdr:from>
    <xdr:to>
      <xdr:col>107</xdr:col>
      <xdr:colOff>101600</xdr:colOff>
      <xdr:row>59</xdr:row>
      <xdr:rowOff>141783</xdr:rowOff>
    </xdr:to>
    <xdr:sp macro="" textlink="">
      <xdr:nvSpPr>
        <xdr:cNvPr id="488" name="楕円 487">
          <a:extLst>
            <a:ext uri="{FF2B5EF4-FFF2-40B4-BE49-F238E27FC236}">
              <a16:creationId xmlns:a16="http://schemas.microsoft.com/office/drawing/2014/main" xmlns="" id="{D044F9C9-BBCD-4186-9B3A-F4D3E3ED984F}"/>
            </a:ext>
          </a:extLst>
        </xdr:cNvPr>
        <xdr:cNvSpPr/>
      </xdr:nvSpPr>
      <xdr:spPr>
        <a:xfrm>
          <a:off x="20383500" y="101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69952</xdr:rowOff>
    </xdr:from>
    <xdr:to>
      <xdr:col>111</xdr:col>
      <xdr:colOff>177800</xdr:colOff>
      <xdr:row>59</xdr:row>
      <xdr:rowOff>90983</xdr:rowOff>
    </xdr:to>
    <xdr:cxnSp macro="">
      <xdr:nvCxnSpPr>
        <xdr:cNvPr id="489" name="直線コネクタ 488">
          <a:extLst>
            <a:ext uri="{FF2B5EF4-FFF2-40B4-BE49-F238E27FC236}">
              <a16:creationId xmlns:a16="http://schemas.microsoft.com/office/drawing/2014/main" xmlns="" id="{571F0717-2A23-4AA0-8210-4F35E06F00D3}"/>
            </a:ext>
          </a:extLst>
        </xdr:cNvPr>
        <xdr:cNvCxnSpPr/>
      </xdr:nvCxnSpPr>
      <xdr:spPr>
        <a:xfrm flipV="1">
          <a:off x="20434300" y="1018550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90" name="n_1aveValue【学校施設】&#10;一人当たり面積">
          <a:extLst>
            <a:ext uri="{FF2B5EF4-FFF2-40B4-BE49-F238E27FC236}">
              <a16:creationId xmlns:a16="http://schemas.microsoft.com/office/drawing/2014/main" xmlns="" id="{3954AC3C-9CBE-4DE1-A075-E596AB12C731}"/>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91" name="n_2aveValue【学校施設】&#10;一人当たり面積">
          <a:extLst>
            <a:ext uri="{FF2B5EF4-FFF2-40B4-BE49-F238E27FC236}">
              <a16:creationId xmlns:a16="http://schemas.microsoft.com/office/drawing/2014/main" xmlns="" id="{14CED910-DEC5-4EFC-9A1E-7FB8AF7D3305}"/>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137279</xdr:rowOff>
    </xdr:from>
    <xdr:ext cx="469744" cy="259045"/>
    <xdr:sp macro="" textlink="">
      <xdr:nvSpPr>
        <xdr:cNvPr id="492" name="n_1mainValue【学校施設】&#10;一人当たり面積">
          <a:extLst>
            <a:ext uri="{FF2B5EF4-FFF2-40B4-BE49-F238E27FC236}">
              <a16:creationId xmlns:a16="http://schemas.microsoft.com/office/drawing/2014/main" xmlns="" id="{129FA18B-DF1B-4DC7-A40F-DD0433A14554}"/>
            </a:ext>
          </a:extLst>
        </xdr:cNvPr>
        <xdr:cNvSpPr txBox="1"/>
      </xdr:nvSpPr>
      <xdr:spPr>
        <a:xfrm>
          <a:off x="21075727"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158310</xdr:rowOff>
    </xdr:from>
    <xdr:ext cx="469744" cy="259045"/>
    <xdr:sp macro="" textlink="">
      <xdr:nvSpPr>
        <xdr:cNvPr id="493" name="n_2mainValue【学校施設】&#10;一人当たり面積">
          <a:extLst>
            <a:ext uri="{FF2B5EF4-FFF2-40B4-BE49-F238E27FC236}">
              <a16:creationId xmlns:a16="http://schemas.microsoft.com/office/drawing/2014/main" xmlns="" id="{B8133F6A-F983-47CB-9043-2AF5620CA2CF}"/>
            </a:ext>
          </a:extLst>
        </xdr:cNvPr>
        <xdr:cNvSpPr txBox="1"/>
      </xdr:nvSpPr>
      <xdr:spPr>
        <a:xfrm>
          <a:off x="20199427"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xmlns="" id="{9021A0A5-3ECE-45D7-865B-F954B466D6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xmlns="" id="{8EB766B4-B258-40C2-BFEF-396A7A0BEC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xmlns="" id="{F048A245-A901-4AE2-ACEB-32BB7ECFEA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xmlns="" id="{B34FE233-0F20-4C23-8226-CAE02B9FB0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xmlns="" id="{F405D7FB-D568-4CAE-9CE6-5F77FD2C7F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xmlns="" id="{F263B498-0698-462F-8F71-04974E48B7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xmlns="" id="{E0779EBB-7B5C-4A46-9F61-B48C325105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xmlns="" id="{CBC2BF8E-C0B1-41D6-8663-607167DBB4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xmlns="" id="{61219355-D8FB-4DAE-8F0E-4C6F6AAF66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xmlns="" id="{B19D455F-1935-4456-94F3-B54884278D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xmlns="" id="{289951BA-F8D1-405B-AB28-F0D9C2BBC5D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a:extLst>
            <a:ext uri="{FF2B5EF4-FFF2-40B4-BE49-F238E27FC236}">
              <a16:creationId xmlns:a16="http://schemas.microsoft.com/office/drawing/2014/main" xmlns="" id="{A166175E-13E2-435A-BD1A-243D60080B4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xmlns="" id="{60C090FA-12A3-4EFE-B346-C3FC2AE410C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xmlns="" id="{6BE8961B-8B22-45C4-B012-EFC7EF0F4C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xmlns="" id="{84512B51-6EA6-4C98-A9F8-B0692042208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xmlns="" id="{BC495693-56E8-4739-ABAC-07E36D146A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xmlns="" id="{51E15E77-AAFB-4545-9D21-AEC35D0B215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xmlns="" id="{59550858-1CEF-46C4-8753-486B6FAD6D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xmlns="" id="{EC0857B5-0028-4AF0-95FB-5E4F75E8DC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xmlns="" id="{78A8E578-4168-4090-AB4A-963740FFD35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xmlns="" id="{5276246B-ADA7-48FD-BAD3-2905BC72AA5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a:extLst>
            <a:ext uri="{FF2B5EF4-FFF2-40B4-BE49-F238E27FC236}">
              <a16:creationId xmlns:a16="http://schemas.microsoft.com/office/drawing/2014/main" xmlns="" id="{0D52C0CE-0E44-4704-94AB-6D27ED5438B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xmlns="" id="{AA3F03F6-09EA-4EAE-B612-51EDD2F18F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a:extLst>
            <a:ext uri="{FF2B5EF4-FFF2-40B4-BE49-F238E27FC236}">
              <a16:creationId xmlns:a16="http://schemas.microsoft.com/office/drawing/2014/main" xmlns="" id="{5E7B0967-8810-4EAD-A8CB-CBA6268CC36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a:extLst>
            <a:ext uri="{FF2B5EF4-FFF2-40B4-BE49-F238E27FC236}">
              <a16:creationId xmlns:a16="http://schemas.microsoft.com/office/drawing/2014/main" xmlns="" id="{C85D9FC1-DFA4-45C8-AAE3-5F45A86021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a:extLst>
            <a:ext uri="{FF2B5EF4-FFF2-40B4-BE49-F238E27FC236}">
              <a16:creationId xmlns:a16="http://schemas.microsoft.com/office/drawing/2014/main" xmlns="" id="{027698E4-7F42-4C0F-A64A-75804548B258}"/>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a:extLst>
            <a:ext uri="{FF2B5EF4-FFF2-40B4-BE49-F238E27FC236}">
              <a16:creationId xmlns:a16="http://schemas.microsoft.com/office/drawing/2014/main" xmlns="" id="{AB1A1FFE-968D-489F-B7AF-E0CF78461EA2}"/>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a:extLst>
            <a:ext uri="{FF2B5EF4-FFF2-40B4-BE49-F238E27FC236}">
              <a16:creationId xmlns:a16="http://schemas.microsoft.com/office/drawing/2014/main" xmlns="" id="{069EFFEB-44BA-472A-AF6E-AEE8BB4E13AA}"/>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a:extLst>
            <a:ext uri="{FF2B5EF4-FFF2-40B4-BE49-F238E27FC236}">
              <a16:creationId xmlns:a16="http://schemas.microsoft.com/office/drawing/2014/main" xmlns="" id="{D6E940AA-E473-415D-B8CC-7F7A9E2E502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a:extLst>
            <a:ext uri="{FF2B5EF4-FFF2-40B4-BE49-F238E27FC236}">
              <a16:creationId xmlns:a16="http://schemas.microsoft.com/office/drawing/2014/main" xmlns="" id="{84051A81-D93F-4AB9-A46F-A4A938213F6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4" name="【児童館】&#10;有形固定資産減価償却率平均値テキスト">
          <a:extLst>
            <a:ext uri="{FF2B5EF4-FFF2-40B4-BE49-F238E27FC236}">
              <a16:creationId xmlns:a16="http://schemas.microsoft.com/office/drawing/2014/main" xmlns="" id="{FDC0866E-5329-456B-AC1D-EC23F4ED9383}"/>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a:extLst>
            <a:ext uri="{FF2B5EF4-FFF2-40B4-BE49-F238E27FC236}">
              <a16:creationId xmlns:a16="http://schemas.microsoft.com/office/drawing/2014/main" xmlns="" id="{B39F861D-4CC5-4C64-9B5B-38C66E196CB1}"/>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a:extLst>
            <a:ext uri="{FF2B5EF4-FFF2-40B4-BE49-F238E27FC236}">
              <a16:creationId xmlns:a16="http://schemas.microsoft.com/office/drawing/2014/main" xmlns="" id="{12EC1F29-17AD-4DC8-9FEA-091159DAAB92}"/>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a:extLst>
            <a:ext uri="{FF2B5EF4-FFF2-40B4-BE49-F238E27FC236}">
              <a16:creationId xmlns:a16="http://schemas.microsoft.com/office/drawing/2014/main" xmlns="" id="{74932634-D912-441D-AF88-DC1C74D995D4}"/>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204C5AAE-8723-4A4B-84FC-E8391D7E24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F0D9476B-E425-40BD-9BDA-BFAFC9EAAF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xmlns="" id="{F5D11C46-C69E-46C0-A2D1-61E6B803D46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xmlns="" id="{02749105-767B-431C-942A-0A002536FF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xmlns="" id="{8E117DCE-6001-4991-8671-0F01A3B2E6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19957</xdr:rowOff>
    </xdr:from>
    <xdr:to>
      <xdr:col>81</xdr:col>
      <xdr:colOff>101600</xdr:colOff>
      <xdr:row>84</xdr:row>
      <xdr:rowOff>121557</xdr:rowOff>
    </xdr:to>
    <xdr:sp macro="" textlink="">
      <xdr:nvSpPr>
        <xdr:cNvPr id="533" name="楕円 532">
          <a:extLst>
            <a:ext uri="{FF2B5EF4-FFF2-40B4-BE49-F238E27FC236}">
              <a16:creationId xmlns:a16="http://schemas.microsoft.com/office/drawing/2014/main" xmlns="" id="{B3BB2E81-C6A6-47E9-AD99-48A20D7B4446}"/>
            </a:ext>
          </a:extLst>
        </xdr:cNvPr>
        <xdr:cNvSpPr/>
      </xdr:nvSpPr>
      <xdr:spPr>
        <a:xfrm>
          <a:off x="15430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54248</xdr:rowOff>
    </xdr:from>
    <xdr:to>
      <xdr:col>76</xdr:col>
      <xdr:colOff>165100</xdr:colOff>
      <xdr:row>84</xdr:row>
      <xdr:rowOff>155848</xdr:rowOff>
    </xdr:to>
    <xdr:sp macro="" textlink="">
      <xdr:nvSpPr>
        <xdr:cNvPr id="534" name="楕円 533">
          <a:extLst>
            <a:ext uri="{FF2B5EF4-FFF2-40B4-BE49-F238E27FC236}">
              <a16:creationId xmlns:a16="http://schemas.microsoft.com/office/drawing/2014/main" xmlns="" id="{823EE8CA-D289-419D-BE6B-6DBF280572D8}"/>
            </a:ext>
          </a:extLst>
        </xdr:cNvPr>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70757</xdr:rowOff>
    </xdr:from>
    <xdr:to>
      <xdr:col>81</xdr:col>
      <xdr:colOff>50800</xdr:colOff>
      <xdr:row>84</xdr:row>
      <xdr:rowOff>105048</xdr:rowOff>
    </xdr:to>
    <xdr:cxnSp macro="">
      <xdr:nvCxnSpPr>
        <xdr:cNvPr id="535" name="直線コネクタ 534">
          <a:extLst>
            <a:ext uri="{FF2B5EF4-FFF2-40B4-BE49-F238E27FC236}">
              <a16:creationId xmlns:a16="http://schemas.microsoft.com/office/drawing/2014/main" xmlns="" id="{245C9DA2-C229-4840-A58C-BDDEC9835C46}"/>
            </a:ext>
          </a:extLst>
        </xdr:cNvPr>
        <xdr:cNvCxnSpPr/>
      </xdr:nvCxnSpPr>
      <xdr:spPr>
        <a:xfrm flipV="1">
          <a:off x="14592300" y="144725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36" name="n_1aveValue【児童館】&#10;有形固定資産減価償却率">
          <a:extLst>
            <a:ext uri="{FF2B5EF4-FFF2-40B4-BE49-F238E27FC236}">
              <a16:creationId xmlns:a16="http://schemas.microsoft.com/office/drawing/2014/main" xmlns="" id="{80C51A0F-3794-4997-ADDC-B5A5DB5F3B1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7" name="n_2aveValue【児童館】&#10;有形固定資産減価償却率">
          <a:extLst>
            <a:ext uri="{FF2B5EF4-FFF2-40B4-BE49-F238E27FC236}">
              <a16:creationId xmlns:a16="http://schemas.microsoft.com/office/drawing/2014/main" xmlns="" id="{DA9B81D5-3B27-4865-874E-04DCE899A58F}"/>
            </a:ext>
          </a:extLst>
        </xdr:cNvPr>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112684</xdr:rowOff>
    </xdr:from>
    <xdr:ext cx="405111" cy="259045"/>
    <xdr:sp macro="" textlink="">
      <xdr:nvSpPr>
        <xdr:cNvPr id="538" name="n_1mainValue【児童館】&#10;有形固定資産減価償却率">
          <a:extLst>
            <a:ext uri="{FF2B5EF4-FFF2-40B4-BE49-F238E27FC236}">
              <a16:creationId xmlns:a16="http://schemas.microsoft.com/office/drawing/2014/main" xmlns="" id="{D8E8491F-89F9-473F-9C90-4824CDC29D21}"/>
            </a:ext>
          </a:extLst>
        </xdr:cNvPr>
        <xdr:cNvSpPr txBox="1"/>
      </xdr:nvSpPr>
      <xdr:spPr>
        <a:xfrm>
          <a:off x="152660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539" name="n_2mainValue【児童館】&#10;有形固定資産減価償却率">
          <a:extLst>
            <a:ext uri="{FF2B5EF4-FFF2-40B4-BE49-F238E27FC236}">
              <a16:creationId xmlns:a16="http://schemas.microsoft.com/office/drawing/2014/main" xmlns="" id="{898277D3-BAA1-407A-B5D5-C2739CB3DEF7}"/>
            </a:ext>
          </a:extLst>
        </xdr:cNvPr>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xmlns="" id="{5193F6B6-4095-43B5-8BAF-ABC21C7384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xmlns="" id="{8519F4F3-A3B2-4931-BA8A-C704706514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xmlns="" id="{2BBC4DAE-5369-4E0B-A598-62F80DB55E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xmlns="" id="{FA905BD6-9800-4DB5-A17C-AE79AAE573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xmlns="" id="{369117E7-ACE7-4240-B45B-F811774B52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xmlns="" id="{27717A5F-C5EC-42B2-B383-F6F781E1C2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xmlns="" id="{0CB37876-CF9F-4F5E-BA23-419C2274B3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xmlns="" id="{5538082E-4CA9-45CC-BDE6-D8E330D7BC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xmlns="" id="{D5AC1316-813B-4B72-8AF1-36418D2428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xmlns="" id="{D3CBCBA2-777A-4068-825A-473C1694F3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a16="http://schemas.microsoft.com/office/drawing/2014/main" xmlns="" id="{E14A0A80-D270-436E-9AA0-73D56645C19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a16="http://schemas.microsoft.com/office/drawing/2014/main" xmlns="" id="{9677E096-E369-4543-B40D-8050916C6F1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a16="http://schemas.microsoft.com/office/drawing/2014/main" xmlns="" id="{BD93B324-602F-4CDD-A1B3-3A4DFFA9BB9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a16="http://schemas.microsoft.com/office/drawing/2014/main" xmlns="" id="{206438F0-670E-4785-9A74-7D587084DB8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a16="http://schemas.microsoft.com/office/drawing/2014/main" xmlns="" id="{26CC6AD3-12D5-4D76-A316-D0F2DEE39A8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a16="http://schemas.microsoft.com/office/drawing/2014/main" xmlns="" id="{283950BD-8C0C-445A-95AF-1D96D4B8614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a16="http://schemas.microsoft.com/office/drawing/2014/main" xmlns="" id="{F424CBBB-5C8D-4FA7-BA0F-B799D759EA5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a16="http://schemas.microsoft.com/office/drawing/2014/main" xmlns="" id="{CAD6498C-5C5D-45CC-8D4B-AA221B8033F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a16="http://schemas.microsoft.com/office/drawing/2014/main" xmlns="" id="{5C05ECD6-038B-43EB-8091-B291432F67D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a16="http://schemas.microsoft.com/office/drawing/2014/main" xmlns="" id="{FC93F418-8C7A-4D21-9763-C9DCC856124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a16="http://schemas.microsoft.com/office/drawing/2014/main" xmlns="" id="{DF07F0F0-DA6E-48E4-AAC0-9650ABE9E2A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xmlns="" id="{653BF531-6C55-4D55-B948-E6B023DCEE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a:extLst>
            <a:ext uri="{FF2B5EF4-FFF2-40B4-BE49-F238E27FC236}">
              <a16:creationId xmlns:a16="http://schemas.microsoft.com/office/drawing/2014/main" xmlns="" id="{4AF3D5AE-6211-4907-8C9E-CBD6EE9564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a:extLst>
            <a:ext uri="{FF2B5EF4-FFF2-40B4-BE49-F238E27FC236}">
              <a16:creationId xmlns:a16="http://schemas.microsoft.com/office/drawing/2014/main" xmlns="" id="{027E2501-BB83-4481-95E3-B9B87BCB42EF}"/>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a:extLst>
            <a:ext uri="{FF2B5EF4-FFF2-40B4-BE49-F238E27FC236}">
              <a16:creationId xmlns:a16="http://schemas.microsoft.com/office/drawing/2014/main" xmlns="" id="{A2B39A03-CFB4-478B-8D97-F97D816A421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a:extLst>
            <a:ext uri="{FF2B5EF4-FFF2-40B4-BE49-F238E27FC236}">
              <a16:creationId xmlns:a16="http://schemas.microsoft.com/office/drawing/2014/main" xmlns="" id="{A6EBD9F3-0E7E-4A0F-8839-3146D8DBDD3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a:extLst>
            <a:ext uri="{FF2B5EF4-FFF2-40B4-BE49-F238E27FC236}">
              <a16:creationId xmlns:a16="http://schemas.microsoft.com/office/drawing/2014/main" xmlns="" id="{F4C405AF-08D8-4C6C-B690-A6798BACD86C}"/>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a:extLst>
            <a:ext uri="{FF2B5EF4-FFF2-40B4-BE49-F238E27FC236}">
              <a16:creationId xmlns:a16="http://schemas.microsoft.com/office/drawing/2014/main" xmlns="" id="{54C958EE-CFE4-4929-8DDC-E76314BF0BDE}"/>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8" name="【児童館】&#10;一人当たり面積平均値テキスト">
          <a:extLst>
            <a:ext uri="{FF2B5EF4-FFF2-40B4-BE49-F238E27FC236}">
              <a16:creationId xmlns:a16="http://schemas.microsoft.com/office/drawing/2014/main" xmlns="" id="{97285B67-A5E3-424E-8C28-D9B5ED4258DE}"/>
            </a:ext>
          </a:extLst>
        </xdr:cNvPr>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a:extLst>
            <a:ext uri="{FF2B5EF4-FFF2-40B4-BE49-F238E27FC236}">
              <a16:creationId xmlns:a16="http://schemas.microsoft.com/office/drawing/2014/main" xmlns="" id="{23C984EC-7C8E-48D4-9712-537CF3E1717C}"/>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a:extLst>
            <a:ext uri="{FF2B5EF4-FFF2-40B4-BE49-F238E27FC236}">
              <a16:creationId xmlns:a16="http://schemas.microsoft.com/office/drawing/2014/main" xmlns="" id="{C5BE397D-56BA-45E7-90F7-31FCE7B47E4F}"/>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a:extLst>
            <a:ext uri="{FF2B5EF4-FFF2-40B4-BE49-F238E27FC236}">
              <a16:creationId xmlns:a16="http://schemas.microsoft.com/office/drawing/2014/main" xmlns="" id="{4F9442F7-BD35-4763-824E-85D5420314CE}"/>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xmlns="" id="{2034E851-37AD-4663-B6FF-9A5B4D4293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xmlns="" id="{1B96A93A-26E4-4955-8205-16FDEEE52A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xmlns="" id="{DBFC64DB-A95B-4595-A917-CC5B04C106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xmlns="" id="{05A91FAC-5D18-4227-AE6B-3E431B76C6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897CB182-B470-4E8B-9E8E-5E18D54F4D2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577" name="楕円 576">
          <a:extLst>
            <a:ext uri="{FF2B5EF4-FFF2-40B4-BE49-F238E27FC236}">
              <a16:creationId xmlns:a16="http://schemas.microsoft.com/office/drawing/2014/main" xmlns="" id="{73CFC3DC-3970-45A7-A74F-6089DBA80616}"/>
            </a:ext>
          </a:extLst>
        </xdr:cNvPr>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76200</xdr:rowOff>
    </xdr:from>
    <xdr:to>
      <xdr:col>107</xdr:col>
      <xdr:colOff>101600</xdr:colOff>
      <xdr:row>85</xdr:row>
      <xdr:rowOff>6350</xdr:rowOff>
    </xdr:to>
    <xdr:sp macro="" textlink="">
      <xdr:nvSpPr>
        <xdr:cNvPr id="578" name="楕円 577">
          <a:extLst>
            <a:ext uri="{FF2B5EF4-FFF2-40B4-BE49-F238E27FC236}">
              <a16:creationId xmlns:a16="http://schemas.microsoft.com/office/drawing/2014/main" xmlns="" id="{A71EE22F-0A27-4E98-A23F-CACE4CF4DE36}"/>
            </a:ext>
          </a:extLst>
        </xdr:cNvPr>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127000</xdr:rowOff>
    </xdr:from>
    <xdr:to>
      <xdr:col>111</xdr:col>
      <xdr:colOff>177800</xdr:colOff>
      <xdr:row>84</xdr:row>
      <xdr:rowOff>127000</xdr:rowOff>
    </xdr:to>
    <xdr:cxnSp macro="">
      <xdr:nvCxnSpPr>
        <xdr:cNvPr id="579" name="直線コネクタ 578">
          <a:extLst>
            <a:ext uri="{FF2B5EF4-FFF2-40B4-BE49-F238E27FC236}">
              <a16:creationId xmlns:a16="http://schemas.microsoft.com/office/drawing/2014/main" xmlns="" id="{A3C1F5AE-44D1-4EB6-90F5-8BD58DC17C5D}"/>
            </a:ext>
          </a:extLst>
        </xdr:cNvPr>
        <xdr:cNvCxnSpPr/>
      </xdr:nvCxnSpPr>
      <xdr:spPr>
        <a:xfrm>
          <a:off x="20434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0" name="n_1aveValue【児童館】&#10;一人当たり面積">
          <a:extLst>
            <a:ext uri="{FF2B5EF4-FFF2-40B4-BE49-F238E27FC236}">
              <a16:creationId xmlns:a16="http://schemas.microsoft.com/office/drawing/2014/main" xmlns="" id="{51F855F6-3785-463F-AC26-E47EA1A5F678}"/>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1" name="n_2aveValue【児童館】&#10;一人当たり面積">
          <a:extLst>
            <a:ext uri="{FF2B5EF4-FFF2-40B4-BE49-F238E27FC236}">
              <a16:creationId xmlns:a16="http://schemas.microsoft.com/office/drawing/2014/main" xmlns="" id="{CF18E318-013F-4EF0-A62F-91EE209AC563}"/>
            </a:ext>
          </a:extLst>
        </xdr:cNvPr>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582" name="n_1mainValue【児童館】&#10;一人当たり面積">
          <a:extLst>
            <a:ext uri="{FF2B5EF4-FFF2-40B4-BE49-F238E27FC236}">
              <a16:creationId xmlns:a16="http://schemas.microsoft.com/office/drawing/2014/main" xmlns="" id="{E1F2FE67-B59E-4D16-ACB8-FACA2DC49D09}"/>
            </a:ext>
          </a:extLst>
        </xdr:cNvPr>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583" name="n_2mainValue【児童館】&#10;一人当たり面積">
          <a:extLst>
            <a:ext uri="{FF2B5EF4-FFF2-40B4-BE49-F238E27FC236}">
              <a16:creationId xmlns:a16="http://schemas.microsoft.com/office/drawing/2014/main" xmlns="" id="{F10910DB-5702-432C-A1C3-82B16D1D5E5F}"/>
            </a:ext>
          </a:extLst>
        </xdr:cNvPr>
        <xdr:cNvSpPr txBox="1"/>
      </xdr:nvSpPr>
      <xdr:spPr>
        <a:xfrm>
          <a:off x="20199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xmlns="" id="{96BFD9EA-88FA-40CD-860A-FFD61BC7A7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xmlns="" id="{011BE312-D8D2-4961-B661-9688A370E9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xmlns="" id="{A4F8DDB7-F895-496D-A77D-B4074E7076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xmlns="" id="{44ABE015-78B7-427E-810C-414EE94DD6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xmlns="" id="{60CBC52F-6303-4330-BE44-B5693AADB8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xmlns="" id="{ACF63D2B-0E7C-4A33-B09E-AED617DC21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xmlns="" id="{9E805E94-5337-4FC1-B9A3-44389529E9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xmlns="" id="{BB060D45-E6DA-4625-B0A9-A4B1E62C8F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xmlns="" id="{0674AC2B-5EDE-40E7-8F17-606699D917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xmlns="" id="{2D5CC8C7-8277-4DD7-8EED-9BC4008DA7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a:extLst>
            <a:ext uri="{FF2B5EF4-FFF2-40B4-BE49-F238E27FC236}">
              <a16:creationId xmlns:a16="http://schemas.microsoft.com/office/drawing/2014/main" xmlns="" id="{4F2EC8F1-1001-43CF-B32D-A45D754E4FD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a:extLst>
            <a:ext uri="{FF2B5EF4-FFF2-40B4-BE49-F238E27FC236}">
              <a16:creationId xmlns:a16="http://schemas.microsoft.com/office/drawing/2014/main" xmlns="" id="{50FC7E8D-1B82-432F-8954-E6C4FD6C499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a:extLst>
            <a:ext uri="{FF2B5EF4-FFF2-40B4-BE49-F238E27FC236}">
              <a16:creationId xmlns:a16="http://schemas.microsoft.com/office/drawing/2014/main" xmlns="" id="{73AE8D47-9DD6-4431-9D48-97132734236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a:extLst>
            <a:ext uri="{FF2B5EF4-FFF2-40B4-BE49-F238E27FC236}">
              <a16:creationId xmlns:a16="http://schemas.microsoft.com/office/drawing/2014/main" xmlns="" id="{AB5225BF-B6AE-40AC-82DA-39F43776B5D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a:extLst>
            <a:ext uri="{FF2B5EF4-FFF2-40B4-BE49-F238E27FC236}">
              <a16:creationId xmlns:a16="http://schemas.microsoft.com/office/drawing/2014/main" xmlns="" id="{667FAD0E-BEE1-449C-925D-A048F74942E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a:extLst>
            <a:ext uri="{FF2B5EF4-FFF2-40B4-BE49-F238E27FC236}">
              <a16:creationId xmlns:a16="http://schemas.microsoft.com/office/drawing/2014/main" xmlns="" id="{FE39EF07-1179-4370-8272-84A5952090B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a:extLst>
            <a:ext uri="{FF2B5EF4-FFF2-40B4-BE49-F238E27FC236}">
              <a16:creationId xmlns:a16="http://schemas.microsoft.com/office/drawing/2014/main" xmlns="" id="{C570281B-90A5-49A4-9ACB-8F1BAB1C76F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a:extLst>
            <a:ext uri="{FF2B5EF4-FFF2-40B4-BE49-F238E27FC236}">
              <a16:creationId xmlns:a16="http://schemas.microsoft.com/office/drawing/2014/main" xmlns="" id="{B2832002-CF1B-4656-AE4C-0C72BB5AAE3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a:extLst>
            <a:ext uri="{FF2B5EF4-FFF2-40B4-BE49-F238E27FC236}">
              <a16:creationId xmlns:a16="http://schemas.microsoft.com/office/drawing/2014/main" xmlns="" id="{2DAFB685-5475-4C61-A5E0-BD20FA304682}"/>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xmlns="" id="{1CB39446-7A5B-45E0-975A-DE2213BCE2D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xmlns="" id="{93F0FFFC-DE35-4B8D-923A-6A496A165AE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a:extLst>
            <a:ext uri="{FF2B5EF4-FFF2-40B4-BE49-F238E27FC236}">
              <a16:creationId xmlns:a16="http://schemas.microsoft.com/office/drawing/2014/main" xmlns="" id="{73B5375E-B2A2-4AF2-9C1D-880F7E7E0E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a:extLst>
            <a:ext uri="{FF2B5EF4-FFF2-40B4-BE49-F238E27FC236}">
              <a16:creationId xmlns:a16="http://schemas.microsoft.com/office/drawing/2014/main" xmlns="" id="{65613771-44CE-4D38-9648-18DFD88D533E}"/>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a:extLst>
            <a:ext uri="{FF2B5EF4-FFF2-40B4-BE49-F238E27FC236}">
              <a16:creationId xmlns:a16="http://schemas.microsoft.com/office/drawing/2014/main" xmlns="" id="{6153CDF3-C995-4599-968A-D3ABDFC4CEDE}"/>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a:extLst>
            <a:ext uri="{FF2B5EF4-FFF2-40B4-BE49-F238E27FC236}">
              <a16:creationId xmlns:a16="http://schemas.microsoft.com/office/drawing/2014/main" xmlns="" id="{34129978-A17D-49D4-A334-8CC832D6F1A8}"/>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a:extLst>
            <a:ext uri="{FF2B5EF4-FFF2-40B4-BE49-F238E27FC236}">
              <a16:creationId xmlns:a16="http://schemas.microsoft.com/office/drawing/2014/main" xmlns="" id="{8403C30A-91E7-4A4B-85E5-7A88C897E314}"/>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a:extLst>
            <a:ext uri="{FF2B5EF4-FFF2-40B4-BE49-F238E27FC236}">
              <a16:creationId xmlns:a16="http://schemas.microsoft.com/office/drawing/2014/main" xmlns="" id="{A60ECB3A-5ACC-427D-AAE5-ACC4CF4ECEAF}"/>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1" name="【公民館】&#10;有形固定資産減価償却率平均値テキスト">
          <a:extLst>
            <a:ext uri="{FF2B5EF4-FFF2-40B4-BE49-F238E27FC236}">
              <a16:creationId xmlns:a16="http://schemas.microsoft.com/office/drawing/2014/main" xmlns="" id="{158ACFD4-F19D-475F-9E5A-CA12F651C525}"/>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a:extLst>
            <a:ext uri="{FF2B5EF4-FFF2-40B4-BE49-F238E27FC236}">
              <a16:creationId xmlns:a16="http://schemas.microsoft.com/office/drawing/2014/main" xmlns="" id="{DBF2E739-AD5C-4DEE-B15F-23716DC87A8E}"/>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a:extLst>
            <a:ext uri="{FF2B5EF4-FFF2-40B4-BE49-F238E27FC236}">
              <a16:creationId xmlns:a16="http://schemas.microsoft.com/office/drawing/2014/main" xmlns="" id="{A84FAF6A-F0AF-4D79-ADC2-4F5CE67F144A}"/>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a:extLst>
            <a:ext uri="{FF2B5EF4-FFF2-40B4-BE49-F238E27FC236}">
              <a16:creationId xmlns:a16="http://schemas.microsoft.com/office/drawing/2014/main" xmlns="" id="{74098C84-2093-4776-933B-02718FFD2C52}"/>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AB5934A6-AEF9-4EDF-B2D4-023D48816A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6E86A779-08B1-4A8C-9BE8-BCB2B7D943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44391EF2-A7F1-4A92-B2E1-64EB4DA861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A64ABF40-3EA8-484C-A5AF-E71CDC6EF8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EE9369C4-DFF1-4E6C-888E-7383990CB4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20" name="楕円 619">
          <a:extLst>
            <a:ext uri="{FF2B5EF4-FFF2-40B4-BE49-F238E27FC236}">
              <a16:creationId xmlns:a16="http://schemas.microsoft.com/office/drawing/2014/main" xmlns="" id="{C710E923-44BE-4DB2-85C7-45E6A1293B9A}"/>
            </a:ext>
          </a:extLst>
        </xdr:cNvPr>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68835</xdr:rowOff>
    </xdr:from>
    <xdr:to>
      <xdr:col>76</xdr:col>
      <xdr:colOff>165100</xdr:colOff>
      <xdr:row>102</xdr:row>
      <xdr:rowOff>170435</xdr:rowOff>
    </xdr:to>
    <xdr:sp macro="" textlink="">
      <xdr:nvSpPr>
        <xdr:cNvPr id="621" name="楕円 620">
          <a:extLst>
            <a:ext uri="{FF2B5EF4-FFF2-40B4-BE49-F238E27FC236}">
              <a16:creationId xmlns:a16="http://schemas.microsoft.com/office/drawing/2014/main" xmlns="" id="{78FF4335-C3E3-4F27-96B8-561C2FD2CCD7}"/>
            </a:ext>
          </a:extLst>
        </xdr:cNvPr>
        <xdr:cNvSpPr/>
      </xdr:nvSpPr>
      <xdr:spPr>
        <a:xfrm>
          <a:off x="14541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119635</xdr:rowOff>
    </xdr:to>
    <xdr:cxnSp macro="">
      <xdr:nvCxnSpPr>
        <xdr:cNvPr id="622" name="直線コネクタ 621">
          <a:extLst>
            <a:ext uri="{FF2B5EF4-FFF2-40B4-BE49-F238E27FC236}">
              <a16:creationId xmlns:a16="http://schemas.microsoft.com/office/drawing/2014/main" xmlns="" id="{71923B34-EF56-438C-A4A8-FDE608D4ABA9}"/>
            </a:ext>
          </a:extLst>
        </xdr:cNvPr>
        <xdr:cNvCxnSpPr/>
      </xdr:nvCxnSpPr>
      <xdr:spPr>
        <a:xfrm flipV="1">
          <a:off x="14592300" y="175641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3" name="n_1aveValue【公民館】&#10;有形固定資産減価償却率">
          <a:extLst>
            <a:ext uri="{FF2B5EF4-FFF2-40B4-BE49-F238E27FC236}">
              <a16:creationId xmlns:a16="http://schemas.microsoft.com/office/drawing/2014/main" xmlns="" id="{9826770C-47CB-4DD8-93D5-170A77F1468F}"/>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24" name="n_2aveValue【公民館】&#10;有形固定資産減価償却率">
          <a:extLst>
            <a:ext uri="{FF2B5EF4-FFF2-40B4-BE49-F238E27FC236}">
              <a16:creationId xmlns:a16="http://schemas.microsoft.com/office/drawing/2014/main" xmlns="" id="{18531843-DC8F-4CFB-9414-DC7A55FEAC4D}"/>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25" name="n_1mainValue【公民館】&#10;有形固定資産減価償却率">
          <a:extLst>
            <a:ext uri="{FF2B5EF4-FFF2-40B4-BE49-F238E27FC236}">
              <a16:creationId xmlns:a16="http://schemas.microsoft.com/office/drawing/2014/main" xmlns="" id="{EF80D5BC-87A7-4DD1-A132-9A65CE6036E8}"/>
            </a:ext>
          </a:extLst>
        </xdr:cNvPr>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15512</xdr:rowOff>
    </xdr:from>
    <xdr:ext cx="405111" cy="259045"/>
    <xdr:sp macro="" textlink="">
      <xdr:nvSpPr>
        <xdr:cNvPr id="626" name="n_2mainValue【公民館】&#10;有形固定資産減価償却率">
          <a:extLst>
            <a:ext uri="{FF2B5EF4-FFF2-40B4-BE49-F238E27FC236}">
              <a16:creationId xmlns:a16="http://schemas.microsoft.com/office/drawing/2014/main" xmlns="" id="{7A34FFA7-D436-4493-8D8E-CEF0B9F9E3ED}"/>
            </a:ext>
          </a:extLst>
        </xdr:cNvPr>
        <xdr:cNvSpPr txBox="1"/>
      </xdr:nvSpPr>
      <xdr:spPr>
        <a:xfrm>
          <a:off x="143897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a:extLst>
            <a:ext uri="{FF2B5EF4-FFF2-40B4-BE49-F238E27FC236}">
              <a16:creationId xmlns:a16="http://schemas.microsoft.com/office/drawing/2014/main" xmlns="" id="{F7F91621-9BAE-4E77-B844-08035CBE56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a:extLst>
            <a:ext uri="{FF2B5EF4-FFF2-40B4-BE49-F238E27FC236}">
              <a16:creationId xmlns:a16="http://schemas.microsoft.com/office/drawing/2014/main" xmlns="" id="{B9ED64AF-AE34-4398-9225-7A581C8B12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a:extLst>
            <a:ext uri="{FF2B5EF4-FFF2-40B4-BE49-F238E27FC236}">
              <a16:creationId xmlns:a16="http://schemas.microsoft.com/office/drawing/2014/main" xmlns="" id="{D3176ABA-B8A5-4D01-9E15-43D6BC7E46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a:extLst>
            <a:ext uri="{FF2B5EF4-FFF2-40B4-BE49-F238E27FC236}">
              <a16:creationId xmlns:a16="http://schemas.microsoft.com/office/drawing/2014/main" xmlns="" id="{729D951D-9BB9-4ECA-BF75-A389E61A3A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a:extLst>
            <a:ext uri="{FF2B5EF4-FFF2-40B4-BE49-F238E27FC236}">
              <a16:creationId xmlns:a16="http://schemas.microsoft.com/office/drawing/2014/main" xmlns="" id="{81BB8598-CB6C-4C0C-935F-085FCE2664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a:extLst>
            <a:ext uri="{FF2B5EF4-FFF2-40B4-BE49-F238E27FC236}">
              <a16:creationId xmlns:a16="http://schemas.microsoft.com/office/drawing/2014/main" xmlns="" id="{D808F664-0514-495C-859D-430DD341F1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a:extLst>
            <a:ext uri="{FF2B5EF4-FFF2-40B4-BE49-F238E27FC236}">
              <a16:creationId xmlns:a16="http://schemas.microsoft.com/office/drawing/2014/main" xmlns="" id="{A289BEAF-6A9D-4C1C-857F-172592B876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a:extLst>
            <a:ext uri="{FF2B5EF4-FFF2-40B4-BE49-F238E27FC236}">
              <a16:creationId xmlns:a16="http://schemas.microsoft.com/office/drawing/2014/main" xmlns="" id="{77F599DA-779A-4740-9D15-440EE6A649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a:extLst>
            <a:ext uri="{FF2B5EF4-FFF2-40B4-BE49-F238E27FC236}">
              <a16:creationId xmlns:a16="http://schemas.microsoft.com/office/drawing/2014/main" xmlns="" id="{0E868D1C-D509-48B9-B4FB-EF568FB8257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a:extLst>
            <a:ext uri="{FF2B5EF4-FFF2-40B4-BE49-F238E27FC236}">
              <a16:creationId xmlns:a16="http://schemas.microsoft.com/office/drawing/2014/main" xmlns="" id="{A9253153-3CB7-4E76-B202-A5F258E8D7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a:extLst>
            <a:ext uri="{FF2B5EF4-FFF2-40B4-BE49-F238E27FC236}">
              <a16:creationId xmlns:a16="http://schemas.microsoft.com/office/drawing/2014/main" xmlns="" id="{E32538F9-BA30-4760-85C4-C01437DB6D0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a:extLst>
            <a:ext uri="{FF2B5EF4-FFF2-40B4-BE49-F238E27FC236}">
              <a16:creationId xmlns:a16="http://schemas.microsoft.com/office/drawing/2014/main" xmlns="" id="{098D5E3D-0731-423C-89EF-BF6E8A86695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a:extLst>
            <a:ext uri="{FF2B5EF4-FFF2-40B4-BE49-F238E27FC236}">
              <a16:creationId xmlns:a16="http://schemas.microsoft.com/office/drawing/2014/main" xmlns="" id="{7F4156AB-8462-4547-BC80-7CD0231F9ED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a:extLst>
            <a:ext uri="{FF2B5EF4-FFF2-40B4-BE49-F238E27FC236}">
              <a16:creationId xmlns:a16="http://schemas.microsoft.com/office/drawing/2014/main" xmlns="" id="{20CAFC2F-3E70-422F-A449-6A0F9E286F0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a:extLst>
            <a:ext uri="{FF2B5EF4-FFF2-40B4-BE49-F238E27FC236}">
              <a16:creationId xmlns:a16="http://schemas.microsoft.com/office/drawing/2014/main" xmlns="" id="{84C2CF54-F1F0-4EB6-80B1-E1F92D4283E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a:extLst>
            <a:ext uri="{FF2B5EF4-FFF2-40B4-BE49-F238E27FC236}">
              <a16:creationId xmlns:a16="http://schemas.microsoft.com/office/drawing/2014/main" xmlns="" id="{014EF41B-0138-490C-8005-F1EDEA33128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a:extLst>
            <a:ext uri="{FF2B5EF4-FFF2-40B4-BE49-F238E27FC236}">
              <a16:creationId xmlns:a16="http://schemas.microsoft.com/office/drawing/2014/main" xmlns="" id="{45B559DF-9C0E-471D-A463-AB1A313FB51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a:extLst>
            <a:ext uri="{FF2B5EF4-FFF2-40B4-BE49-F238E27FC236}">
              <a16:creationId xmlns:a16="http://schemas.microsoft.com/office/drawing/2014/main" xmlns="" id="{DC8B9CF4-2FEE-421C-9C79-11BB8501E75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xmlns="" id="{D49FEC1B-3E4B-4930-841F-3442828CB2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xmlns="" id="{19C2A0DC-DB45-4A90-8CD5-8C33B94F9C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a:extLst>
            <a:ext uri="{FF2B5EF4-FFF2-40B4-BE49-F238E27FC236}">
              <a16:creationId xmlns:a16="http://schemas.microsoft.com/office/drawing/2014/main" xmlns="" id="{4447B98B-E4B9-4A69-B978-99E07C2005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a:extLst>
            <a:ext uri="{FF2B5EF4-FFF2-40B4-BE49-F238E27FC236}">
              <a16:creationId xmlns:a16="http://schemas.microsoft.com/office/drawing/2014/main" xmlns="" id="{952A3981-ABAF-42AE-96D0-BF00E181330C}"/>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a:extLst>
            <a:ext uri="{FF2B5EF4-FFF2-40B4-BE49-F238E27FC236}">
              <a16:creationId xmlns:a16="http://schemas.microsoft.com/office/drawing/2014/main" xmlns="" id="{A3F8926F-B5F8-4BD9-8AFD-5E2D403E8E57}"/>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a:extLst>
            <a:ext uri="{FF2B5EF4-FFF2-40B4-BE49-F238E27FC236}">
              <a16:creationId xmlns:a16="http://schemas.microsoft.com/office/drawing/2014/main" xmlns="" id="{B316A640-7D7F-4312-8ADD-71E2A1C4B8AB}"/>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a:extLst>
            <a:ext uri="{FF2B5EF4-FFF2-40B4-BE49-F238E27FC236}">
              <a16:creationId xmlns:a16="http://schemas.microsoft.com/office/drawing/2014/main" xmlns="" id="{220DAB72-6AD1-49B1-867D-C1D6F4CF8D08}"/>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a:extLst>
            <a:ext uri="{FF2B5EF4-FFF2-40B4-BE49-F238E27FC236}">
              <a16:creationId xmlns:a16="http://schemas.microsoft.com/office/drawing/2014/main" xmlns="" id="{BA98ECF7-A472-4067-9124-3BC61B8CAD30}"/>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53" name="【公民館】&#10;一人当たり面積平均値テキスト">
          <a:extLst>
            <a:ext uri="{FF2B5EF4-FFF2-40B4-BE49-F238E27FC236}">
              <a16:creationId xmlns:a16="http://schemas.microsoft.com/office/drawing/2014/main" xmlns="" id="{AA8714C4-B256-474C-812B-A738821E4156}"/>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a:extLst>
            <a:ext uri="{FF2B5EF4-FFF2-40B4-BE49-F238E27FC236}">
              <a16:creationId xmlns:a16="http://schemas.microsoft.com/office/drawing/2014/main" xmlns="" id="{4075E6D6-CA9B-44C2-9987-9C7F474E8A8E}"/>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a:extLst>
            <a:ext uri="{FF2B5EF4-FFF2-40B4-BE49-F238E27FC236}">
              <a16:creationId xmlns:a16="http://schemas.microsoft.com/office/drawing/2014/main" xmlns="" id="{FA923047-8345-4CAD-BF5A-202E63329881}"/>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a:extLst>
            <a:ext uri="{FF2B5EF4-FFF2-40B4-BE49-F238E27FC236}">
              <a16:creationId xmlns:a16="http://schemas.microsoft.com/office/drawing/2014/main" xmlns="" id="{7160034B-79FB-457D-892C-AC803C0174B7}"/>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72BD7B16-2C37-4582-AE00-BA2531A061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700E44A1-EF5F-4743-BE1E-5FD4150C57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F3591706-7477-499C-BBCA-D18D634ABE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8D1538EE-EDA7-4A8A-8F21-DDC019151B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xmlns="" id="{F90E9EB7-D706-4552-9EAC-EBAA561DB1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662" name="楕円 661">
          <a:extLst>
            <a:ext uri="{FF2B5EF4-FFF2-40B4-BE49-F238E27FC236}">
              <a16:creationId xmlns:a16="http://schemas.microsoft.com/office/drawing/2014/main" xmlns="" id="{C493D19B-306E-4EA3-A2B3-A71362B8A956}"/>
            </a:ext>
          </a:extLst>
        </xdr:cNvPr>
        <xdr:cNvSpPr/>
      </xdr:nvSpPr>
      <xdr:spPr>
        <a:xfrm>
          <a:off x="2127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125985</xdr:rowOff>
    </xdr:from>
    <xdr:to>
      <xdr:col>107</xdr:col>
      <xdr:colOff>101600</xdr:colOff>
      <xdr:row>106</xdr:row>
      <xdr:rowOff>56135</xdr:rowOff>
    </xdr:to>
    <xdr:sp macro="" textlink="">
      <xdr:nvSpPr>
        <xdr:cNvPr id="663" name="楕円 662">
          <a:extLst>
            <a:ext uri="{FF2B5EF4-FFF2-40B4-BE49-F238E27FC236}">
              <a16:creationId xmlns:a16="http://schemas.microsoft.com/office/drawing/2014/main" xmlns="" id="{72BD1AF4-4DE0-4BED-A431-6E4FA82B6858}"/>
            </a:ext>
          </a:extLst>
        </xdr:cNvPr>
        <xdr:cNvSpPr/>
      </xdr:nvSpPr>
      <xdr:spPr>
        <a:xfrm>
          <a:off x="20383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5335</xdr:rowOff>
    </xdr:from>
    <xdr:to>
      <xdr:col>111</xdr:col>
      <xdr:colOff>177800</xdr:colOff>
      <xdr:row>106</xdr:row>
      <xdr:rowOff>14478</xdr:rowOff>
    </xdr:to>
    <xdr:cxnSp macro="">
      <xdr:nvCxnSpPr>
        <xdr:cNvPr id="664" name="直線コネクタ 663">
          <a:extLst>
            <a:ext uri="{FF2B5EF4-FFF2-40B4-BE49-F238E27FC236}">
              <a16:creationId xmlns:a16="http://schemas.microsoft.com/office/drawing/2014/main" xmlns="" id="{6B2BACEC-3B44-4CC4-8C2A-1B49B988E02B}"/>
            </a:ext>
          </a:extLst>
        </xdr:cNvPr>
        <xdr:cNvCxnSpPr/>
      </xdr:nvCxnSpPr>
      <xdr:spPr>
        <a:xfrm>
          <a:off x="20434300" y="181790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65" name="n_1aveValue【公民館】&#10;一人当たり面積">
          <a:extLst>
            <a:ext uri="{FF2B5EF4-FFF2-40B4-BE49-F238E27FC236}">
              <a16:creationId xmlns:a16="http://schemas.microsoft.com/office/drawing/2014/main" xmlns="" id="{972BE6A6-DCAC-4250-8339-B71E6641B226}"/>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66" name="n_2aveValue【公民館】&#10;一人当たり面積">
          <a:extLst>
            <a:ext uri="{FF2B5EF4-FFF2-40B4-BE49-F238E27FC236}">
              <a16:creationId xmlns:a16="http://schemas.microsoft.com/office/drawing/2014/main" xmlns="" id="{9AC12071-E679-4749-9819-802D4F89865E}"/>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81805</xdr:rowOff>
    </xdr:from>
    <xdr:ext cx="469744" cy="259045"/>
    <xdr:sp macro="" textlink="">
      <xdr:nvSpPr>
        <xdr:cNvPr id="667" name="n_1mainValue【公民館】&#10;一人当たり面積">
          <a:extLst>
            <a:ext uri="{FF2B5EF4-FFF2-40B4-BE49-F238E27FC236}">
              <a16:creationId xmlns:a16="http://schemas.microsoft.com/office/drawing/2014/main" xmlns="" id="{630BAFA5-7528-4258-BF54-0BEF10285EDC}"/>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72662</xdr:rowOff>
    </xdr:from>
    <xdr:ext cx="469744" cy="259045"/>
    <xdr:sp macro="" textlink="">
      <xdr:nvSpPr>
        <xdr:cNvPr id="668" name="n_2mainValue【公民館】&#10;一人当たり面積">
          <a:extLst>
            <a:ext uri="{FF2B5EF4-FFF2-40B4-BE49-F238E27FC236}">
              <a16:creationId xmlns:a16="http://schemas.microsoft.com/office/drawing/2014/main" xmlns="" id="{8EEB853B-3C5C-4914-9560-54576928FAC0}"/>
            </a:ext>
          </a:extLst>
        </xdr:cNvPr>
        <xdr:cNvSpPr txBox="1"/>
      </xdr:nvSpPr>
      <xdr:spPr>
        <a:xfrm>
          <a:off x="20199427" y="179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a:extLst>
            <a:ext uri="{FF2B5EF4-FFF2-40B4-BE49-F238E27FC236}">
              <a16:creationId xmlns:a16="http://schemas.microsoft.com/office/drawing/2014/main" xmlns="" id="{B4827AE4-002E-40A1-B9E9-19EFD4568C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a:extLst>
            <a:ext uri="{FF2B5EF4-FFF2-40B4-BE49-F238E27FC236}">
              <a16:creationId xmlns:a16="http://schemas.microsoft.com/office/drawing/2014/main" xmlns="" id="{9B196BA6-E0EE-433D-84A0-843D121690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a:extLst>
            <a:ext uri="{FF2B5EF4-FFF2-40B4-BE49-F238E27FC236}">
              <a16:creationId xmlns:a16="http://schemas.microsoft.com/office/drawing/2014/main" xmlns="" id="{1EE83C05-CEB9-4C80-84FD-AA56F259A1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類似団体と比較して特に有形固定資産減価償却率が高くなっている施設は、橋りょうと公民館であり、特に低くなっている施設は、保育所、学校施設、児童館である。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公民館は合併前の旧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町ともあり、どれも昭和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に建設されているため、高い水準となっている。老朽化により修繕や小規模改修を行っている状況であり、今後大規模改修や統廃合等が見込まれるため、有形固定資産減価償却率は低下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保育所は、町立保育所が３箇所あり、うち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箇所を平成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年に建替を行ったため、低い水準となっている。今後、平成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年度から古い建物順に民間に移行しているため、年々低下していくことが予想される。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学校施設については、町内に小学校が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校、中学校が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校あり、特に平成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年に市場小学校、平成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年に赤池中学校を建替えたことが有形固定資産減価償却率の低い要因の一つである。また現在、令和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年度の開校に向け、金田小中学校建設中のため、今後はさらに低下することが見込まれる。児童館は平成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年に児童センターを建設したため、類似団体より低くなっている。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年度と比較して公営住宅は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ポイント低くなっている要因は、昭和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年度以降に建設された公営住宅の老朽化に伴う改築や大規模改修を行ったためである。今後も行っていく予定のため、有形固定資産減価償却率は低下する見込みである。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5DCCD2F-5490-4D5E-AEC9-FCE5191B39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589552E-2565-4130-96CD-8CC3ED3A2F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2228E70-625B-4824-A423-9F8DE3C65E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0F45C2C-4C48-452F-80B8-F18A02CC63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8AE5633-BA36-4AA2-BF3A-1D852E49FD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2FF12AA-D3B5-48D2-9335-2A4200CB1F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BE93674-964D-49F3-9CD6-48E9D1B5B6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88AB78F-89F1-481A-A5C3-A1D679F342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31F95ED-CC9B-4C5A-9EFE-739ADECF14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BBFEA17-318D-465E-A3AE-04A84BE299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23,117
42.06
17,887,218
17,263,359
615,092
7,302,257
20,508,781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18AF029-FCE7-453E-821D-C02A53FDCC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FB69AB9-0230-430A-8F57-83E6CC4C56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CC6A7E3-7F46-4A8F-B744-841F38CF75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C462FE1-8EE7-4A29-8375-A319E9B0F5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18CC21C-2DF5-4C63-9BA0-06EF0D8C12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81A839AE-379E-421C-8274-58C300CB86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506267C-A414-4E03-B35B-8BBFBE1147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6114B7A-2F04-42F3-9AA1-E41D8FFF21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C088D12-68CF-46DF-93D8-2A651EAADF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D514FF6-632C-4651-8924-627FD743158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7EB26E0-7917-4300-B283-2996AA7D03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79171FF-7668-4F29-8DF9-9E519A0772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355E815-EA82-4620-BFC1-20CDC9C748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AEE1D3D-D1EC-4F48-A672-056962EBD8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A569820-850B-444F-95EF-DD771BCEB0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4913A69-5588-4C09-B91D-2C5A106C9E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5DB7DFA-E11B-47ED-830D-F503D2C90A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98E2B81-95C9-4CCD-98B4-5DD86099A5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49282FED-93F3-44F3-BDBB-E160BC997BE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D109E93-CFDB-4F06-BA07-7FDF3F8B84E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A763995-9BAD-4983-9263-ABC394B606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7ED1DB96-44F2-4EE1-8B8D-D42182B737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DF1E3F1-EE05-45F8-A203-A38D55E024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F519806-7882-4079-8221-5B3AF6A062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F4203166-0A2F-46AA-BF8F-8C4A7F75CC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3C8848EC-C114-4067-84B7-3924474F2B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2CE0D23-3748-4745-810A-E7632A4FF6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E8BD14C-8C6C-4422-8179-A2719CBB41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1EF9B44-EF9C-449A-A0E3-F1A37527A6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B131555A-BF69-463B-8AD4-44F74AFE0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1E701A86-DDE7-4CD9-B189-C026918EDE7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B62A1AAB-C5CA-4BF8-A9CA-7AAF3D0A032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D1F0FEAB-329C-47B6-8B15-17211748EA5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50F56205-F700-475D-A9AA-49C6479352E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89150B55-7271-46CC-B904-0441A5E9FE3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AC946D51-60FE-4245-920D-68B42ED37D7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887B3F20-9A09-4424-A79B-C7C43B510E7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36EDF540-1814-49C2-9329-01AF4C8E3E4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xmlns="" id="{6F5B8473-9769-4640-9E9F-F4A5A10E343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D1281A56-C30B-4EBE-8D88-4ED250DF39C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08CCD59E-7BB5-4470-BB6B-00DB4A574D2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490E0BA8-BD65-4666-A31A-44C64AA983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xmlns="" id="{FA022964-6951-41E4-97D3-2A7625C5C044}"/>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BC91DC68-E5A4-4B94-90FA-3DBEDC006D84}"/>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xmlns="" id="{FFB01F56-2FC4-429F-9A62-DB138B1A5129}"/>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xmlns="" id="{18D21165-5341-4AF1-A041-56F78746F3C2}"/>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xmlns="" id="{48B9FE3E-5CC6-42B1-A995-85794DA97A39}"/>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AB6F7F77-7827-44DA-8975-772EBEA51EED}"/>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xmlns="" id="{EB16E0C9-17A9-42EF-976B-2B135E2EAD4D}"/>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xmlns="" id="{276C88E8-11B4-4358-91AE-6CF3BD9A0637}"/>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a:extLst>
            <a:ext uri="{FF2B5EF4-FFF2-40B4-BE49-F238E27FC236}">
              <a16:creationId xmlns:a16="http://schemas.microsoft.com/office/drawing/2014/main" xmlns="" id="{E28B76F8-BD31-43D1-A000-B2FD1EF5C86B}"/>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a:extLst>
            <a:ext uri="{FF2B5EF4-FFF2-40B4-BE49-F238E27FC236}">
              <a16:creationId xmlns:a16="http://schemas.microsoft.com/office/drawing/2014/main" xmlns="" id="{D5C793B5-B104-40D8-A6C8-2A99CA319E13}"/>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a:extLst>
            <a:ext uri="{FF2B5EF4-FFF2-40B4-BE49-F238E27FC236}">
              <a16:creationId xmlns:a16="http://schemas.microsoft.com/office/drawing/2014/main" xmlns="" id="{17D8D50C-6214-4B35-AFDB-EDAA6077B91F}"/>
            </a:ext>
          </a:extLst>
        </xdr:cNvPr>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2BD21743-BE45-4CBE-BF82-2C7BC61468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909E5930-1A38-4439-8FB4-736C865690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343690A-DCF5-400F-8677-AB42E86FC1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0222434-10AC-4843-B60D-BE9E45AF2E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6E7D34C-CABD-4FF6-84E7-E3B9742A04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98552</xdr:rowOff>
    </xdr:from>
    <xdr:to>
      <xdr:col>20</xdr:col>
      <xdr:colOff>38100</xdr:colOff>
      <xdr:row>42</xdr:row>
      <xdr:rowOff>28702</xdr:rowOff>
    </xdr:to>
    <xdr:sp macro="" textlink="">
      <xdr:nvSpPr>
        <xdr:cNvPr id="70" name="楕円 69">
          <a:extLst>
            <a:ext uri="{FF2B5EF4-FFF2-40B4-BE49-F238E27FC236}">
              <a16:creationId xmlns:a16="http://schemas.microsoft.com/office/drawing/2014/main" xmlns="" id="{3B3C84EB-4DA2-49D9-BAFD-5EB044B8696A}"/>
            </a:ext>
          </a:extLst>
        </xdr:cNvPr>
        <xdr:cNvSpPr/>
      </xdr:nvSpPr>
      <xdr:spPr>
        <a:xfrm>
          <a:off x="3746500" y="71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42</xdr:row>
      <xdr:rowOff>19829</xdr:rowOff>
    </xdr:from>
    <xdr:ext cx="405111" cy="259045"/>
    <xdr:sp macro="" textlink="">
      <xdr:nvSpPr>
        <xdr:cNvPr id="71" name="n_1mainValue【図書館】&#10;有形固定資産減価償却率">
          <a:extLst>
            <a:ext uri="{FF2B5EF4-FFF2-40B4-BE49-F238E27FC236}">
              <a16:creationId xmlns:a16="http://schemas.microsoft.com/office/drawing/2014/main" xmlns="" id="{CC102BC8-FC7F-4F80-9790-05581F9872BD}"/>
            </a:ext>
          </a:extLst>
        </xdr:cNvPr>
        <xdr:cNvSpPr txBox="1"/>
      </xdr:nvSpPr>
      <xdr:spPr>
        <a:xfrm>
          <a:off x="3582044" y="722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xmlns="" id="{5A3DA3DE-10A1-47E5-9400-43768B1A0E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a:extLst>
            <a:ext uri="{FF2B5EF4-FFF2-40B4-BE49-F238E27FC236}">
              <a16:creationId xmlns:a16="http://schemas.microsoft.com/office/drawing/2014/main" xmlns="" id="{A0759DCE-B1A0-47BD-A361-AF8B14E04A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a:extLst>
            <a:ext uri="{FF2B5EF4-FFF2-40B4-BE49-F238E27FC236}">
              <a16:creationId xmlns:a16="http://schemas.microsoft.com/office/drawing/2014/main" xmlns="" id="{A52523D5-E249-4F39-A448-3F0A19DF2A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a:extLst>
            <a:ext uri="{FF2B5EF4-FFF2-40B4-BE49-F238E27FC236}">
              <a16:creationId xmlns:a16="http://schemas.microsoft.com/office/drawing/2014/main" xmlns="" id="{84C0D83D-B72E-49A7-B98A-2DCD0CC08F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a:extLst>
            <a:ext uri="{FF2B5EF4-FFF2-40B4-BE49-F238E27FC236}">
              <a16:creationId xmlns:a16="http://schemas.microsoft.com/office/drawing/2014/main" xmlns="" id="{EEE5902D-DBEE-4596-AAA0-ED33E80473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a:extLst>
            <a:ext uri="{FF2B5EF4-FFF2-40B4-BE49-F238E27FC236}">
              <a16:creationId xmlns:a16="http://schemas.microsoft.com/office/drawing/2014/main" xmlns="" id="{39701F69-6670-47B9-9268-30FCB5B799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a:extLst>
            <a:ext uri="{FF2B5EF4-FFF2-40B4-BE49-F238E27FC236}">
              <a16:creationId xmlns:a16="http://schemas.microsoft.com/office/drawing/2014/main" xmlns="" id="{1D91FA82-BDF9-4BD2-BCB7-A05BA33BB9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a16="http://schemas.microsoft.com/office/drawing/2014/main" xmlns="" id="{5A5F301E-E4C1-4D7F-87E8-4449C8A163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a:extLst>
            <a:ext uri="{FF2B5EF4-FFF2-40B4-BE49-F238E27FC236}">
              <a16:creationId xmlns:a16="http://schemas.microsoft.com/office/drawing/2014/main" xmlns="" id="{27B5E627-1617-41DA-83BF-6771B3B358E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a16="http://schemas.microsoft.com/office/drawing/2014/main" xmlns="" id="{990A2680-81AE-4CDC-BF85-3552799ED5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a:extLst>
            <a:ext uri="{FF2B5EF4-FFF2-40B4-BE49-F238E27FC236}">
              <a16:creationId xmlns:a16="http://schemas.microsoft.com/office/drawing/2014/main" xmlns="" id="{8B5D26C8-F123-478C-9631-038F3550BD8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a:extLst>
            <a:ext uri="{FF2B5EF4-FFF2-40B4-BE49-F238E27FC236}">
              <a16:creationId xmlns:a16="http://schemas.microsoft.com/office/drawing/2014/main" xmlns="" id="{A4638E7B-2B8F-4582-BE45-8A092AAD391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a:extLst>
            <a:ext uri="{FF2B5EF4-FFF2-40B4-BE49-F238E27FC236}">
              <a16:creationId xmlns:a16="http://schemas.microsoft.com/office/drawing/2014/main" xmlns="" id="{1E28221B-3824-479E-AD5B-9E1CFEA5EB7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a:extLst>
            <a:ext uri="{FF2B5EF4-FFF2-40B4-BE49-F238E27FC236}">
              <a16:creationId xmlns:a16="http://schemas.microsoft.com/office/drawing/2014/main" xmlns="" id="{1A865662-A228-4B2E-85CD-604A99F2F39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a:extLst>
            <a:ext uri="{FF2B5EF4-FFF2-40B4-BE49-F238E27FC236}">
              <a16:creationId xmlns:a16="http://schemas.microsoft.com/office/drawing/2014/main" xmlns="" id="{040A24E4-D308-47FF-BF91-C3043D81E09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a:extLst>
            <a:ext uri="{FF2B5EF4-FFF2-40B4-BE49-F238E27FC236}">
              <a16:creationId xmlns:a16="http://schemas.microsoft.com/office/drawing/2014/main" xmlns="" id="{FAD34509-9A67-4181-A333-86F5D2AA6E2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a:extLst>
            <a:ext uri="{FF2B5EF4-FFF2-40B4-BE49-F238E27FC236}">
              <a16:creationId xmlns:a16="http://schemas.microsoft.com/office/drawing/2014/main" xmlns="" id="{4DBC98C0-B62F-4ED7-93A7-1CCBD744540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a:extLst>
            <a:ext uri="{FF2B5EF4-FFF2-40B4-BE49-F238E27FC236}">
              <a16:creationId xmlns:a16="http://schemas.microsoft.com/office/drawing/2014/main" xmlns="" id="{AEF300BB-127A-46C7-A8CC-8BBE547A9C8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a:extLst>
            <a:ext uri="{FF2B5EF4-FFF2-40B4-BE49-F238E27FC236}">
              <a16:creationId xmlns:a16="http://schemas.microsoft.com/office/drawing/2014/main" xmlns="" id="{A8350DB1-539F-44F3-89C3-327D621163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a:extLst>
            <a:ext uri="{FF2B5EF4-FFF2-40B4-BE49-F238E27FC236}">
              <a16:creationId xmlns:a16="http://schemas.microsoft.com/office/drawing/2014/main" xmlns="" id="{E5E97B26-32D9-48C5-8E34-AB0A46436B9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a:extLst>
            <a:ext uri="{FF2B5EF4-FFF2-40B4-BE49-F238E27FC236}">
              <a16:creationId xmlns:a16="http://schemas.microsoft.com/office/drawing/2014/main" xmlns="" id="{F809595C-4F43-4ACA-A8CE-9BD5881353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a:extLst>
            <a:ext uri="{FF2B5EF4-FFF2-40B4-BE49-F238E27FC236}">
              <a16:creationId xmlns:a16="http://schemas.microsoft.com/office/drawing/2014/main" xmlns="" id="{4D52CA3B-6243-41C6-B65D-DBBB100B6227}"/>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a:extLst>
            <a:ext uri="{FF2B5EF4-FFF2-40B4-BE49-F238E27FC236}">
              <a16:creationId xmlns:a16="http://schemas.microsoft.com/office/drawing/2014/main" xmlns="" id="{C2881292-9912-46C9-A3ED-E88FBA6BA1FA}"/>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a:extLst>
            <a:ext uri="{FF2B5EF4-FFF2-40B4-BE49-F238E27FC236}">
              <a16:creationId xmlns:a16="http://schemas.microsoft.com/office/drawing/2014/main" xmlns="" id="{DD3B27B6-BDA1-4FD4-801C-930456AF526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a:extLst>
            <a:ext uri="{FF2B5EF4-FFF2-40B4-BE49-F238E27FC236}">
              <a16:creationId xmlns:a16="http://schemas.microsoft.com/office/drawing/2014/main" xmlns="" id="{9522E761-EAB5-470C-AE8E-6174CCB112AA}"/>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a:extLst>
            <a:ext uri="{FF2B5EF4-FFF2-40B4-BE49-F238E27FC236}">
              <a16:creationId xmlns:a16="http://schemas.microsoft.com/office/drawing/2014/main" xmlns="" id="{F636DD3E-F536-4840-A03E-80F69982577D}"/>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a:extLst>
            <a:ext uri="{FF2B5EF4-FFF2-40B4-BE49-F238E27FC236}">
              <a16:creationId xmlns:a16="http://schemas.microsoft.com/office/drawing/2014/main" xmlns="" id="{F89A831C-AF29-43C9-81C2-471CFEA00AEC}"/>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a:extLst>
            <a:ext uri="{FF2B5EF4-FFF2-40B4-BE49-F238E27FC236}">
              <a16:creationId xmlns:a16="http://schemas.microsoft.com/office/drawing/2014/main" xmlns="" id="{10A8EB7B-41C7-475C-90AC-D36648080976}"/>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a:extLst>
            <a:ext uri="{FF2B5EF4-FFF2-40B4-BE49-F238E27FC236}">
              <a16:creationId xmlns:a16="http://schemas.microsoft.com/office/drawing/2014/main" xmlns="" id="{D4171F1E-971F-48BC-A242-1E3AC6B55441}"/>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1" name="n_1aveValue【図書館】&#10;一人当たり面積">
          <a:extLst>
            <a:ext uri="{FF2B5EF4-FFF2-40B4-BE49-F238E27FC236}">
              <a16:creationId xmlns:a16="http://schemas.microsoft.com/office/drawing/2014/main" xmlns="" id="{79DEA084-6438-4C82-AAF5-7DA78B2C2F9E}"/>
            </a:ext>
          </a:extLst>
        </xdr:cNvPr>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a:extLst>
            <a:ext uri="{FF2B5EF4-FFF2-40B4-BE49-F238E27FC236}">
              <a16:creationId xmlns:a16="http://schemas.microsoft.com/office/drawing/2014/main" xmlns="" id="{2AF35D0A-AC7F-48CD-B39F-F047B4A02DC5}"/>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a:extLst>
            <a:ext uri="{FF2B5EF4-FFF2-40B4-BE49-F238E27FC236}">
              <a16:creationId xmlns:a16="http://schemas.microsoft.com/office/drawing/2014/main" xmlns="" id="{66A2468E-C99A-48CD-A565-C1B05CFE0649}"/>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4AC4077D-3834-4453-A8AB-43EA5DBD7C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6986D187-F008-4D11-AF71-CC23EA2044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6883CE0B-76F2-459D-95E9-FE54F7E166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4D33D204-311C-44C8-9302-4E3BEFD333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28E70D49-445B-4E9B-88B1-DBE9D205FA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100838</xdr:rowOff>
    </xdr:from>
    <xdr:to>
      <xdr:col>50</xdr:col>
      <xdr:colOff>165100</xdr:colOff>
      <xdr:row>38</xdr:row>
      <xdr:rowOff>30988</xdr:rowOff>
    </xdr:to>
    <xdr:sp macro="" textlink="">
      <xdr:nvSpPr>
        <xdr:cNvPr id="109" name="楕円 108">
          <a:extLst>
            <a:ext uri="{FF2B5EF4-FFF2-40B4-BE49-F238E27FC236}">
              <a16:creationId xmlns:a16="http://schemas.microsoft.com/office/drawing/2014/main" xmlns="" id="{43F0FC3B-E3F2-407F-9DF2-75A24D27C7C5}"/>
            </a:ext>
          </a:extLst>
        </xdr:cNvPr>
        <xdr:cNvSpPr/>
      </xdr:nvSpPr>
      <xdr:spPr>
        <a:xfrm>
          <a:off x="9588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47515</xdr:rowOff>
    </xdr:from>
    <xdr:ext cx="469744" cy="259045"/>
    <xdr:sp macro="" textlink="">
      <xdr:nvSpPr>
        <xdr:cNvPr id="110" name="n_1mainValue【図書館】&#10;一人当たり面積">
          <a:extLst>
            <a:ext uri="{FF2B5EF4-FFF2-40B4-BE49-F238E27FC236}">
              <a16:creationId xmlns:a16="http://schemas.microsoft.com/office/drawing/2014/main" xmlns="" id="{AAC3FCA1-5761-487A-B305-A87056E40BC0}"/>
            </a:ext>
          </a:extLst>
        </xdr:cNvPr>
        <xdr:cNvSpPr txBox="1"/>
      </xdr:nvSpPr>
      <xdr:spPr>
        <a:xfrm>
          <a:off x="9391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a:extLst>
            <a:ext uri="{FF2B5EF4-FFF2-40B4-BE49-F238E27FC236}">
              <a16:creationId xmlns:a16="http://schemas.microsoft.com/office/drawing/2014/main" xmlns="" id="{7087C39F-31AE-4D6A-AFEC-D6F1FD1B87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a:extLst>
            <a:ext uri="{FF2B5EF4-FFF2-40B4-BE49-F238E27FC236}">
              <a16:creationId xmlns:a16="http://schemas.microsoft.com/office/drawing/2014/main" xmlns="" id="{0C17115D-59C1-47FB-B66D-E730AC8D4A8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a:extLst>
            <a:ext uri="{FF2B5EF4-FFF2-40B4-BE49-F238E27FC236}">
              <a16:creationId xmlns:a16="http://schemas.microsoft.com/office/drawing/2014/main" xmlns="" id="{9AB02636-F9CC-4336-8A09-9638D854D4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a:extLst>
            <a:ext uri="{FF2B5EF4-FFF2-40B4-BE49-F238E27FC236}">
              <a16:creationId xmlns:a16="http://schemas.microsoft.com/office/drawing/2014/main" xmlns="" id="{6E27DA6C-71D4-4EFC-BC72-186D8D57A2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a:extLst>
            <a:ext uri="{FF2B5EF4-FFF2-40B4-BE49-F238E27FC236}">
              <a16:creationId xmlns:a16="http://schemas.microsoft.com/office/drawing/2014/main" xmlns="" id="{862A2E51-9E70-48AD-B6D6-146FF0694B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a:extLst>
            <a:ext uri="{FF2B5EF4-FFF2-40B4-BE49-F238E27FC236}">
              <a16:creationId xmlns:a16="http://schemas.microsoft.com/office/drawing/2014/main" xmlns="" id="{FE115AF8-3B7F-4957-B117-AFFC9C7189E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a:extLst>
            <a:ext uri="{FF2B5EF4-FFF2-40B4-BE49-F238E27FC236}">
              <a16:creationId xmlns:a16="http://schemas.microsoft.com/office/drawing/2014/main" xmlns="" id="{BFAAE35A-BAEB-4288-83A7-1ED80723AF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a:extLst>
            <a:ext uri="{FF2B5EF4-FFF2-40B4-BE49-F238E27FC236}">
              <a16:creationId xmlns:a16="http://schemas.microsoft.com/office/drawing/2014/main" xmlns="" id="{BDD937D3-BB39-44C9-A6A1-9E9256BAB7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a:extLst>
            <a:ext uri="{FF2B5EF4-FFF2-40B4-BE49-F238E27FC236}">
              <a16:creationId xmlns:a16="http://schemas.microsoft.com/office/drawing/2014/main" xmlns="" id="{62921DE4-6F9F-40DF-9AE2-EE995E3BFD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a:extLst>
            <a:ext uri="{FF2B5EF4-FFF2-40B4-BE49-F238E27FC236}">
              <a16:creationId xmlns:a16="http://schemas.microsoft.com/office/drawing/2014/main" xmlns="" id="{4EB34066-4B34-492C-BF0C-C9ADF1F0C0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a:extLst>
            <a:ext uri="{FF2B5EF4-FFF2-40B4-BE49-F238E27FC236}">
              <a16:creationId xmlns:a16="http://schemas.microsoft.com/office/drawing/2014/main" xmlns="" id="{DDAAED7F-B0CD-4EC5-B4D9-9BDB093FA75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a:extLst>
            <a:ext uri="{FF2B5EF4-FFF2-40B4-BE49-F238E27FC236}">
              <a16:creationId xmlns:a16="http://schemas.microsoft.com/office/drawing/2014/main" xmlns="" id="{A23E05D7-1DAD-4B0B-AB0C-773BB4C61CD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a:extLst>
            <a:ext uri="{FF2B5EF4-FFF2-40B4-BE49-F238E27FC236}">
              <a16:creationId xmlns:a16="http://schemas.microsoft.com/office/drawing/2014/main" xmlns="" id="{6F0FA7D2-6828-4668-9534-1B3FEE23046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a:extLst>
            <a:ext uri="{FF2B5EF4-FFF2-40B4-BE49-F238E27FC236}">
              <a16:creationId xmlns:a16="http://schemas.microsoft.com/office/drawing/2014/main" xmlns="" id="{123F8A62-5191-487C-B9D2-8C757BC95AC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a:extLst>
            <a:ext uri="{FF2B5EF4-FFF2-40B4-BE49-F238E27FC236}">
              <a16:creationId xmlns:a16="http://schemas.microsoft.com/office/drawing/2014/main" xmlns="" id="{311E0CA0-EAC4-4383-BC05-9639AEDF45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xmlns="" id="{665FA3AF-65A9-4977-BCC9-A27AD6A62F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a:extLst>
            <a:ext uri="{FF2B5EF4-FFF2-40B4-BE49-F238E27FC236}">
              <a16:creationId xmlns:a16="http://schemas.microsoft.com/office/drawing/2014/main" xmlns="" id="{9973E05B-AD16-4909-861C-4DD1D4417B2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xmlns="" id="{E76BD3A3-F243-4D4B-A488-59FA6A19574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a:extLst>
            <a:ext uri="{FF2B5EF4-FFF2-40B4-BE49-F238E27FC236}">
              <a16:creationId xmlns:a16="http://schemas.microsoft.com/office/drawing/2014/main" xmlns="" id="{875AFAF8-E8E0-4872-BE50-C00F6787F11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xmlns="" id="{674260DC-A3D6-44FE-9E0E-2E567BC0CE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a:extLst>
            <a:ext uri="{FF2B5EF4-FFF2-40B4-BE49-F238E27FC236}">
              <a16:creationId xmlns:a16="http://schemas.microsoft.com/office/drawing/2014/main" xmlns="" id="{658836EB-EAE7-49AE-8998-3155A838032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a:extLst>
            <a:ext uri="{FF2B5EF4-FFF2-40B4-BE49-F238E27FC236}">
              <a16:creationId xmlns:a16="http://schemas.microsoft.com/office/drawing/2014/main" xmlns="" id="{D88751E8-E021-4545-A21B-33FA378BB06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xmlns="" id="{6EA79434-43F1-44F8-9F96-0596588063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xmlns="" id="{7ECDA7AB-B491-4AC5-AB29-EF12D5680FC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xmlns="" id="{EC2313D0-4118-4325-852F-5C330D3FCE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a:extLst>
            <a:ext uri="{FF2B5EF4-FFF2-40B4-BE49-F238E27FC236}">
              <a16:creationId xmlns:a16="http://schemas.microsoft.com/office/drawing/2014/main" xmlns="" id="{9F55065C-9BD4-49C8-82F4-2CC143D9BFF3}"/>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xmlns="" id="{C91A4A94-0FF7-4E41-925F-6E6C3055B483}"/>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a:extLst>
            <a:ext uri="{FF2B5EF4-FFF2-40B4-BE49-F238E27FC236}">
              <a16:creationId xmlns:a16="http://schemas.microsoft.com/office/drawing/2014/main" xmlns="" id="{F9C122E4-0841-42CB-9F4D-37F78FE0715B}"/>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a:extLst>
            <a:ext uri="{FF2B5EF4-FFF2-40B4-BE49-F238E27FC236}">
              <a16:creationId xmlns:a16="http://schemas.microsoft.com/office/drawing/2014/main" xmlns="" id="{C6093844-E069-4B60-A36D-8CC1F89E486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a:extLst>
            <a:ext uri="{FF2B5EF4-FFF2-40B4-BE49-F238E27FC236}">
              <a16:creationId xmlns:a16="http://schemas.microsoft.com/office/drawing/2014/main" xmlns="" id="{9DB671CF-51A7-46E2-9817-93F9A8756A8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xmlns="" id="{9A13F098-4BAE-453D-B500-24A53DAC2536}"/>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a:extLst>
            <a:ext uri="{FF2B5EF4-FFF2-40B4-BE49-F238E27FC236}">
              <a16:creationId xmlns:a16="http://schemas.microsoft.com/office/drawing/2014/main" xmlns="" id="{CC059CEA-379A-4226-991B-FB3DBC56C801}"/>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a:extLst>
            <a:ext uri="{FF2B5EF4-FFF2-40B4-BE49-F238E27FC236}">
              <a16:creationId xmlns:a16="http://schemas.microsoft.com/office/drawing/2014/main" xmlns="" id="{A0ECFAAE-9823-421B-88D3-47CEAF867E26}"/>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a:extLst>
            <a:ext uri="{FF2B5EF4-FFF2-40B4-BE49-F238E27FC236}">
              <a16:creationId xmlns:a16="http://schemas.microsoft.com/office/drawing/2014/main" xmlns="" id="{B116252A-6815-4BE6-BD6F-1602028355CA}"/>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a:extLst>
            <a:ext uri="{FF2B5EF4-FFF2-40B4-BE49-F238E27FC236}">
              <a16:creationId xmlns:a16="http://schemas.microsoft.com/office/drawing/2014/main" xmlns="" id="{AF9C5369-D5A4-4B74-99A2-5280F9E9E386}"/>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46" name="n_2aveValue【体育館・プール】&#10;有形固定資産減価償却率">
          <a:extLst>
            <a:ext uri="{FF2B5EF4-FFF2-40B4-BE49-F238E27FC236}">
              <a16:creationId xmlns:a16="http://schemas.microsoft.com/office/drawing/2014/main" xmlns="" id="{902DFF35-B8C8-473A-B813-5E52383446B9}"/>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DF256728-0C07-4325-9D6E-8E5BBBBAF9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CF619CB5-5A43-4B7E-8BC9-95B06B4C60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25FA21AB-CDE3-4E18-B7EE-79A8D260EA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B83850DD-BFEC-4DE2-A2DB-4438C3D7CA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DF6E3AC7-995F-43A7-95D7-26A4B9B2AC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14515</xdr:rowOff>
    </xdr:from>
    <xdr:to>
      <xdr:col>20</xdr:col>
      <xdr:colOff>38100</xdr:colOff>
      <xdr:row>57</xdr:row>
      <xdr:rowOff>116115</xdr:rowOff>
    </xdr:to>
    <xdr:sp macro="" textlink="">
      <xdr:nvSpPr>
        <xdr:cNvPr id="152" name="楕円 151">
          <a:extLst>
            <a:ext uri="{FF2B5EF4-FFF2-40B4-BE49-F238E27FC236}">
              <a16:creationId xmlns:a16="http://schemas.microsoft.com/office/drawing/2014/main" xmlns="" id="{498F0E9E-AE07-490B-AA5A-4C19A5C12434}"/>
            </a:ext>
          </a:extLst>
        </xdr:cNvPr>
        <xdr:cNvSpPr/>
      </xdr:nvSpPr>
      <xdr:spPr>
        <a:xfrm>
          <a:off x="37465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122283</xdr:rowOff>
    </xdr:from>
    <xdr:to>
      <xdr:col>15</xdr:col>
      <xdr:colOff>101600</xdr:colOff>
      <xdr:row>57</xdr:row>
      <xdr:rowOff>52433</xdr:rowOff>
    </xdr:to>
    <xdr:sp macro="" textlink="">
      <xdr:nvSpPr>
        <xdr:cNvPr id="153" name="楕円 152">
          <a:extLst>
            <a:ext uri="{FF2B5EF4-FFF2-40B4-BE49-F238E27FC236}">
              <a16:creationId xmlns:a16="http://schemas.microsoft.com/office/drawing/2014/main" xmlns="" id="{FBB3E9C7-FFAB-4E58-8C58-0A9AD697E950}"/>
            </a:ext>
          </a:extLst>
        </xdr:cNvPr>
        <xdr:cNvSpPr/>
      </xdr:nvSpPr>
      <xdr:spPr>
        <a:xfrm>
          <a:off x="2857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1633</xdr:rowOff>
    </xdr:from>
    <xdr:to>
      <xdr:col>19</xdr:col>
      <xdr:colOff>177800</xdr:colOff>
      <xdr:row>57</xdr:row>
      <xdr:rowOff>65315</xdr:rowOff>
    </xdr:to>
    <xdr:cxnSp macro="">
      <xdr:nvCxnSpPr>
        <xdr:cNvPr id="154" name="直線コネクタ 153">
          <a:extLst>
            <a:ext uri="{FF2B5EF4-FFF2-40B4-BE49-F238E27FC236}">
              <a16:creationId xmlns:a16="http://schemas.microsoft.com/office/drawing/2014/main" xmlns="" id="{BB10BE1A-7E97-4995-8D66-6AA2D69E6C38}"/>
            </a:ext>
          </a:extLst>
        </xdr:cNvPr>
        <xdr:cNvCxnSpPr/>
      </xdr:nvCxnSpPr>
      <xdr:spPr>
        <a:xfrm>
          <a:off x="2908300" y="977428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132642</xdr:rowOff>
    </xdr:from>
    <xdr:ext cx="405111" cy="259045"/>
    <xdr:sp macro="" textlink="">
      <xdr:nvSpPr>
        <xdr:cNvPr id="155" name="n_1mainValue【体育館・プール】&#10;有形固定資産減価償却率">
          <a:extLst>
            <a:ext uri="{FF2B5EF4-FFF2-40B4-BE49-F238E27FC236}">
              <a16:creationId xmlns:a16="http://schemas.microsoft.com/office/drawing/2014/main" xmlns="" id="{240D6E95-56E5-496D-ACE0-03912239F71A}"/>
            </a:ext>
          </a:extLst>
        </xdr:cNvPr>
        <xdr:cNvSpPr txBox="1"/>
      </xdr:nvSpPr>
      <xdr:spPr>
        <a:xfrm>
          <a:off x="3582044" y="956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68960</xdr:rowOff>
    </xdr:from>
    <xdr:ext cx="405111" cy="259045"/>
    <xdr:sp macro="" textlink="">
      <xdr:nvSpPr>
        <xdr:cNvPr id="156" name="n_2mainValue【体育館・プール】&#10;有形固定資産減価償却率">
          <a:extLst>
            <a:ext uri="{FF2B5EF4-FFF2-40B4-BE49-F238E27FC236}">
              <a16:creationId xmlns:a16="http://schemas.microsoft.com/office/drawing/2014/main" xmlns="" id="{1A1B90F8-D697-4815-805E-2EB684216890}"/>
            </a:ext>
          </a:extLst>
        </xdr:cNvPr>
        <xdr:cNvSpPr txBox="1"/>
      </xdr:nvSpPr>
      <xdr:spPr>
        <a:xfrm>
          <a:off x="27057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xmlns="" id="{C0606682-BFEF-4B9A-8894-FCF3662F30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xmlns="" id="{2903DE9A-F68A-439A-A813-D24389282D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xmlns="" id="{A0979FCF-BE33-4A86-A91B-890AF21C30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xmlns="" id="{2F773420-492C-469B-94E6-FFEB3C5D3B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xmlns="" id="{1A679984-6E36-47E9-B0F7-EDDA89B900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xmlns="" id="{7C327847-81D9-4ABA-891C-946FE6313A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xmlns="" id="{59D8CCC1-CB4F-457B-B825-FE5039D8EC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xmlns="" id="{3F1FB98B-0995-4C71-B143-E195B0519E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xmlns="" id="{A9F08AB1-1146-45E2-9DA7-78DF88CCE9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xmlns="" id="{9DE3A412-DC08-43CC-B6A5-6B43B93FDD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xmlns="" id="{CEB18E96-D025-4C51-A603-CE81D7CDBA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a:extLst>
            <a:ext uri="{FF2B5EF4-FFF2-40B4-BE49-F238E27FC236}">
              <a16:creationId xmlns:a16="http://schemas.microsoft.com/office/drawing/2014/main" xmlns="" id="{C7F0A129-44FD-4995-B03C-71BAB31445E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xmlns="" id="{994FFBA4-D29A-47FC-B1F3-7D5D37520FE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a:extLst>
            <a:ext uri="{FF2B5EF4-FFF2-40B4-BE49-F238E27FC236}">
              <a16:creationId xmlns:a16="http://schemas.microsoft.com/office/drawing/2014/main" xmlns="" id="{55D406BB-9C49-4968-BDF8-853622C173A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xmlns="" id="{F80E28EB-83AA-44DB-A20A-12EA937B07F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a:extLst>
            <a:ext uri="{FF2B5EF4-FFF2-40B4-BE49-F238E27FC236}">
              <a16:creationId xmlns:a16="http://schemas.microsoft.com/office/drawing/2014/main" xmlns="" id="{AE3288FB-A0DB-4749-9295-7D264910D44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xmlns="" id="{5E725FA2-B599-4B3A-A866-71B0B876E6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a:extLst>
            <a:ext uri="{FF2B5EF4-FFF2-40B4-BE49-F238E27FC236}">
              <a16:creationId xmlns:a16="http://schemas.microsoft.com/office/drawing/2014/main" xmlns="" id="{3F6FD121-FDAA-4689-A83B-79743443098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xmlns="" id="{26AF5536-B515-429A-808F-5F92EA21E20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a:extLst>
            <a:ext uri="{FF2B5EF4-FFF2-40B4-BE49-F238E27FC236}">
              <a16:creationId xmlns:a16="http://schemas.microsoft.com/office/drawing/2014/main" xmlns="" id="{8B981E2D-4563-4DAD-9FCC-6910C2962DA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xmlns="" id="{AF3318C7-36F2-4E6D-A1B3-D750307195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a:extLst>
            <a:ext uri="{FF2B5EF4-FFF2-40B4-BE49-F238E27FC236}">
              <a16:creationId xmlns:a16="http://schemas.microsoft.com/office/drawing/2014/main" xmlns="" id="{C0469B92-705C-45A4-91AF-A7DDA8CA6E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a:extLst>
            <a:ext uri="{FF2B5EF4-FFF2-40B4-BE49-F238E27FC236}">
              <a16:creationId xmlns:a16="http://schemas.microsoft.com/office/drawing/2014/main" xmlns="" id="{BE5349DC-BEAD-480B-A29A-489D67BB53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0" name="直線コネクタ 179">
          <a:extLst>
            <a:ext uri="{FF2B5EF4-FFF2-40B4-BE49-F238E27FC236}">
              <a16:creationId xmlns:a16="http://schemas.microsoft.com/office/drawing/2014/main" xmlns="" id="{24D08888-5700-4A98-B316-C4CC794EF280}"/>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1" name="【体育館・プール】&#10;一人当たり面積最小値テキスト">
          <a:extLst>
            <a:ext uri="{FF2B5EF4-FFF2-40B4-BE49-F238E27FC236}">
              <a16:creationId xmlns:a16="http://schemas.microsoft.com/office/drawing/2014/main" xmlns="" id="{9B797AF9-55A6-4A05-A095-DA9AF567B1CA}"/>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2" name="直線コネクタ 181">
          <a:extLst>
            <a:ext uri="{FF2B5EF4-FFF2-40B4-BE49-F238E27FC236}">
              <a16:creationId xmlns:a16="http://schemas.microsoft.com/office/drawing/2014/main" xmlns="" id="{953D5B79-4AA6-4585-B30B-9097C3A6AE05}"/>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3" name="【体育館・プール】&#10;一人当たり面積最大値テキスト">
          <a:extLst>
            <a:ext uri="{FF2B5EF4-FFF2-40B4-BE49-F238E27FC236}">
              <a16:creationId xmlns:a16="http://schemas.microsoft.com/office/drawing/2014/main" xmlns="" id="{282BAAAD-6973-4619-96BA-28919D04DE27}"/>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4" name="直線コネクタ 183">
          <a:extLst>
            <a:ext uri="{FF2B5EF4-FFF2-40B4-BE49-F238E27FC236}">
              <a16:creationId xmlns:a16="http://schemas.microsoft.com/office/drawing/2014/main" xmlns="" id="{10B42BB3-6915-4EA6-ACEE-BD4931E7908E}"/>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5" name="【体育館・プール】&#10;一人当たり面積平均値テキスト">
          <a:extLst>
            <a:ext uri="{FF2B5EF4-FFF2-40B4-BE49-F238E27FC236}">
              <a16:creationId xmlns:a16="http://schemas.microsoft.com/office/drawing/2014/main" xmlns="" id="{06000BF4-1C6E-411A-9F99-2CDA01A1A0A1}"/>
            </a:ext>
          </a:extLst>
        </xdr:cNvPr>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6" name="フローチャート: 判断 185">
          <a:extLst>
            <a:ext uri="{FF2B5EF4-FFF2-40B4-BE49-F238E27FC236}">
              <a16:creationId xmlns:a16="http://schemas.microsoft.com/office/drawing/2014/main" xmlns="" id="{CDB01848-2B1D-4FE2-B892-E474BFF99945}"/>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7" name="フローチャート: 判断 186">
          <a:extLst>
            <a:ext uri="{FF2B5EF4-FFF2-40B4-BE49-F238E27FC236}">
              <a16:creationId xmlns:a16="http://schemas.microsoft.com/office/drawing/2014/main" xmlns="" id="{AC3EBAC0-31F8-4FBC-B67D-E026BFB5098A}"/>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88" name="n_1aveValue【体育館・プール】&#10;一人当たり面積">
          <a:extLst>
            <a:ext uri="{FF2B5EF4-FFF2-40B4-BE49-F238E27FC236}">
              <a16:creationId xmlns:a16="http://schemas.microsoft.com/office/drawing/2014/main" xmlns="" id="{4B295437-CA44-4403-BA38-A1F0C07F690D}"/>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9" name="フローチャート: 判断 188">
          <a:extLst>
            <a:ext uri="{FF2B5EF4-FFF2-40B4-BE49-F238E27FC236}">
              <a16:creationId xmlns:a16="http://schemas.microsoft.com/office/drawing/2014/main" xmlns="" id="{5E6E35C8-5D9D-4A07-96C7-A3DAEF6B2C9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0" name="n_2aveValue【体育館・プール】&#10;一人当たり面積">
          <a:extLst>
            <a:ext uri="{FF2B5EF4-FFF2-40B4-BE49-F238E27FC236}">
              <a16:creationId xmlns:a16="http://schemas.microsoft.com/office/drawing/2014/main" xmlns="" id="{29F3FECE-6EE8-4F26-8409-DEEC90F5D047}"/>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6916918F-6368-48A4-B0FB-3C1AACD758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964A5DB2-AB65-40E8-A943-5258892A5F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FD2218C5-2A19-4FE9-B75A-3D011842AF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E0BC38DD-2929-490D-88B9-42F87AE636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93DE4AC5-48E8-460E-8B62-B6CEC45F1E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86360</xdr:rowOff>
    </xdr:from>
    <xdr:to>
      <xdr:col>50</xdr:col>
      <xdr:colOff>165100</xdr:colOff>
      <xdr:row>58</xdr:row>
      <xdr:rowOff>16510</xdr:rowOff>
    </xdr:to>
    <xdr:sp macro="" textlink="">
      <xdr:nvSpPr>
        <xdr:cNvPr id="196" name="楕円 195">
          <a:extLst>
            <a:ext uri="{FF2B5EF4-FFF2-40B4-BE49-F238E27FC236}">
              <a16:creationId xmlns:a16="http://schemas.microsoft.com/office/drawing/2014/main" xmlns="" id="{B983BA0A-9717-4759-8204-D497D27FC69D}"/>
            </a:ext>
          </a:extLst>
        </xdr:cNvPr>
        <xdr:cNvSpPr/>
      </xdr:nvSpPr>
      <xdr:spPr>
        <a:xfrm>
          <a:off x="958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97790</xdr:rowOff>
    </xdr:from>
    <xdr:to>
      <xdr:col>46</xdr:col>
      <xdr:colOff>38100</xdr:colOff>
      <xdr:row>58</xdr:row>
      <xdr:rowOff>27940</xdr:rowOff>
    </xdr:to>
    <xdr:sp macro="" textlink="">
      <xdr:nvSpPr>
        <xdr:cNvPr id="197" name="楕円 196">
          <a:extLst>
            <a:ext uri="{FF2B5EF4-FFF2-40B4-BE49-F238E27FC236}">
              <a16:creationId xmlns:a16="http://schemas.microsoft.com/office/drawing/2014/main" xmlns="" id="{55D7ECE8-A3F2-475E-BC6C-CB29EE0DA940}"/>
            </a:ext>
          </a:extLst>
        </xdr:cNvPr>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137160</xdr:rowOff>
    </xdr:from>
    <xdr:to>
      <xdr:col>50</xdr:col>
      <xdr:colOff>114300</xdr:colOff>
      <xdr:row>57</xdr:row>
      <xdr:rowOff>148590</xdr:rowOff>
    </xdr:to>
    <xdr:cxnSp macro="">
      <xdr:nvCxnSpPr>
        <xdr:cNvPr id="198" name="直線コネクタ 197">
          <a:extLst>
            <a:ext uri="{FF2B5EF4-FFF2-40B4-BE49-F238E27FC236}">
              <a16:creationId xmlns:a16="http://schemas.microsoft.com/office/drawing/2014/main" xmlns="" id="{5F94C7B3-F1DE-4B65-A9A7-F34C7902C1A0}"/>
            </a:ext>
          </a:extLst>
        </xdr:cNvPr>
        <xdr:cNvCxnSpPr/>
      </xdr:nvCxnSpPr>
      <xdr:spPr>
        <a:xfrm flipV="1">
          <a:off x="8750300" y="9909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33037</xdr:rowOff>
    </xdr:from>
    <xdr:ext cx="469744" cy="259045"/>
    <xdr:sp macro="" textlink="">
      <xdr:nvSpPr>
        <xdr:cNvPr id="199" name="n_1mainValue【体育館・プール】&#10;一人当たり面積">
          <a:extLst>
            <a:ext uri="{FF2B5EF4-FFF2-40B4-BE49-F238E27FC236}">
              <a16:creationId xmlns:a16="http://schemas.microsoft.com/office/drawing/2014/main" xmlns="" id="{41052866-71D4-469B-AD3A-CEC7621117DA}"/>
            </a:ext>
          </a:extLst>
        </xdr:cNvPr>
        <xdr:cNvSpPr txBox="1"/>
      </xdr:nvSpPr>
      <xdr:spPr>
        <a:xfrm>
          <a:off x="93917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44467</xdr:rowOff>
    </xdr:from>
    <xdr:ext cx="469744" cy="259045"/>
    <xdr:sp macro="" textlink="">
      <xdr:nvSpPr>
        <xdr:cNvPr id="200" name="n_2mainValue【体育館・プール】&#10;一人当たり面積">
          <a:extLst>
            <a:ext uri="{FF2B5EF4-FFF2-40B4-BE49-F238E27FC236}">
              <a16:creationId xmlns:a16="http://schemas.microsoft.com/office/drawing/2014/main" xmlns="" id="{8EC5F8CD-F075-40AC-8014-17C3B7EAA2E2}"/>
            </a:ext>
          </a:extLst>
        </xdr:cNvPr>
        <xdr:cNvSpPr txBox="1"/>
      </xdr:nvSpPr>
      <xdr:spPr>
        <a:xfrm>
          <a:off x="8515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a:extLst>
            <a:ext uri="{FF2B5EF4-FFF2-40B4-BE49-F238E27FC236}">
              <a16:creationId xmlns:a16="http://schemas.microsoft.com/office/drawing/2014/main" xmlns="" id="{8EDDAB3C-363A-4EBD-917D-66B6094213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a:extLst>
            <a:ext uri="{FF2B5EF4-FFF2-40B4-BE49-F238E27FC236}">
              <a16:creationId xmlns:a16="http://schemas.microsoft.com/office/drawing/2014/main" xmlns="" id="{3EF24B56-A23D-4CF1-AFA3-3AB7277475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a:extLst>
            <a:ext uri="{FF2B5EF4-FFF2-40B4-BE49-F238E27FC236}">
              <a16:creationId xmlns:a16="http://schemas.microsoft.com/office/drawing/2014/main" xmlns="" id="{61F9A44B-3B8F-47BC-AC1D-DCB79B39EA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a:extLst>
            <a:ext uri="{FF2B5EF4-FFF2-40B4-BE49-F238E27FC236}">
              <a16:creationId xmlns:a16="http://schemas.microsoft.com/office/drawing/2014/main" xmlns="" id="{462BA779-CAB1-4D69-8992-0AB690D019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a:extLst>
            <a:ext uri="{FF2B5EF4-FFF2-40B4-BE49-F238E27FC236}">
              <a16:creationId xmlns:a16="http://schemas.microsoft.com/office/drawing/2014/main" xmlns="" id="{91F82171-9203-4E39-AE42-AC6589E5B9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a:extLst>
            <a:ext uri="{FF2B5EF4-FFF2-40B4-BE49-F238E27FC236}">
              <a16:creationId xmlns:a16="http://schemas.microsoft.com/office/drawing/2014/main" xmlns="" id="{21A7BDAD-1AF9-4481-A767-6D39D6CA1F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a:extLst>
            <a:ext uri="{FF2B5EF4-FFF2-40B4-BE49-F238E27FC236}">
              <a16:creationId xmlns:a16="http://schemas.microsoft.com/office/drawing/2014/main" xmlns="" id="{D86AC14D-4302-4698-87F0-A6710A7999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a:extLst>
            <a:ext uri="{FF2B5EF4-FFF2-40B4-BE49-F238E27FC236}">
              <a16:creationId xmlns:a16="http://schemas.microsoft.com/office/drawing/2014/main" xmlns="" id="{C88232CB-3510-441F-A6C6-86B9F4542E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a:extLst>
            <a:ext uri="{FF2B5EF4-FFF2-40B4-BE49-F238E27FC236}">
              <a16:creationId xmlns:a16="http://schemas.microsoft.com/office/drawing/2014/main" xmlns="" id="{56509770-0FBE-46EB-A6C6-B225657921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a:extLst>
            <a:ext uri="{FF2B5EF4-FFF2-40B4-BE49-F238E27FC236}">
              <a16:creationId xmlns:a16="http://schemas.microsoft.com/office/drawing/2014/main" xmlns="" id="{45564A0C-3AD8-40FB-852E-FCA8F3452E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1" name="テキスト ボックス 210">
          <a:extLst>
            <a:ext uri="{FF2B5EF4-FFF2-40B4-BE49-F238E27FC236}">
              <a16:creationId xmlns:a16="http://schemas.microsoft.com/office/drawing/2014/main" xmlns="" id="{1F508A81-C05F-4D41-BF3D-C30CFEFA2C3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2" name="直線コネクタ 211">
          <a:extLst>
            <a:ext uri="{FF2B5EF4-FFF2-40B4-BE49-F238E27FC236}">
              <a16:creationId xmlns:a16="http://schemas.microsoft.com/office/drawing/2014/main" xmlns="" id="{71C42FAC-1599-4086-9B92-52C2324427F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3" name="テキスト ボックス 212">
          <a:extLst>
            <a:ext uri="{FF2B5EF4-FFF2-40B4-BE49-F238E27FC236}">
              <a16:creationId xmlns:a16="http://schemas.microsoft.com/office/drawing/2014/main" xmlns="" id="{BC01AF22-179A-465E-896C-A0F2624B008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4" name="直線コネクタ 213">
          <a:extLst>
            <a:ext uri="{FF2B5EF4-FFF2-40B4-BE49-F238E27FC236}">
              <a16:creationId xmlns:a16="http://schemas.microsoft.com/office/drawing/2014/main" xmlns="" id="{BCC40702-ECE9-4C7D-A62C-D9D2B1293E2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5" name="テキスト ボックス 214">
          <a:extLst>
            <a:ext uri="{FF2B5EF4-FFF2-40B4-BE49-F238E27FC236}">
              <a16:creationId xmlns:a16="http://schemas.microsoft.com/office/drawing/2014/main" xmlns="" id="{1791B194-749D-46E3-9F6C-90FBCC091E0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6" name="直線コネクタ 215">
          <a:extLst>
            <a:ext uri="{FF2B5EF4-FFF2-40B4-BE49-F238E27FC236}">
              <a16:creationId xmlns:a16="http://schemas.microsoft.com/office/drawing/2014/main" xmlns="" id="{DFD19F90-3FBC-4FE4-9F2F-DB47906EB58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7" name="テキスト ボックス 216">
          <a:extLst>
            <a:ext uri="{FF2B5EF4-FFF2-40B4-BE49-F238E27FC236}">
              <a16:creationId xmlns:a16="http://schemas.microsoft.com/office/drawing/2014/main" xmlns="" id="{A81B91DE-2833-4A77-BCAD-A76004D3F37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8" name="直線コネクタ 217">
          <a:extLst>
            <a:ext uri="{FF2B5EF4-FFF2-40B4-BE49-F238E27FC236}">
              <a16:creationId xmlns:a16="http://schemas.microsoft.com/office/drawing/2014/main" xmlns="" id="{EB60B7DB-CF3D-4DD0-9C1A-48547E57B45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9" name="テキスト ボックス 218">
          <a:extLst>
            <a:ext uri="{FF2B5EF4-FFF2-40B4-BE49-F238E27FC236}">
              <a16:creationId xmlns:a16="http://schemas.microsoft.com/office/drawing/2014/main" xmlns="" id="{9EB68EEE-F980-409F-A0AF-36F884438011}"/>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a:extLst>
            <a:ext uri="{FF2B5EF4-FFF2-40B4-BE49-F238E27FC236}">
              <a16:creationId xmlns:a16="http://schemas.microsoft.com/office/drawing/2014/main" xmlns="" id="{600538E9-D906-4ACF-8ACA-E98AFC636B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xmlns="" id="{E3349FD1-5915-4209-8ADB-6D39623C21D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a:extLst>
            <a:ext uri="{FF2B5EF4-FFF2-40B4-BE49-F238E27FC236}">
              <a16:creationId xmlns:a16="http://schemas.microsoft.com/office/drawing/2014/main" xmlns="" id="{F66EC5D8-7755-4D78-8DD1-B0198B6F867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3" name="直線コネクタ 222">
          <a:extLst>
            <a:ext uri="{FF2B5EF4-FFF2-40B4-BE49-F238E27FC236}">
              <a16:creationId xmlns:a16="http://schemas.microsoft.com/office/drawing/2014/main" xmlns="" id="{998101E3-69CC-4514-A2F1-D03B5C6B6A55}"/>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24" name="【福祉施設】&#10;有形固定資産減価償却率最小値テキスト">
          <a:extLst>
            <a:ext uri="{FF2B5EF4-FFF2-40B4-BE49-F238E27FC236}">
              <a16:creationId xmlns:a16="http://schemas.microsoft.com/office/drawing/2014/main" xmlns="" id="{DCF253C6-4B4E-42CA-8D27-EAE1E50EBE4E}"/>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25" name="直線コネクタ 224">
          <a:extLst>
            <a:ext uri="{FF2B5EF4-FFF2-40B4-BE49-F238E27FC236}">
              <a16:creationId xmlns:a16="http://schemas.microsoft.com/office/drawing/2014/main" xmlns="" id="{08210E5F-D9DB-4D86-9CC3-A78A42315BDF}"/>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6" name="【福祉施設】&#10;有形固定資産減価償却率最大値テキスト">
          <a:extLst>
            <a:ext uri="{FF2B5EF4-FFF2-40B4-BE49-F238E27FC236}">
              <a16:creationId xmlns:a16="http://schemas.microsoft.com/office/drawing/2014/main" xmlns="" id="{46F523F2-F566-42C4-AD1E-B0C7810845F6}"/>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7" name="直線コネクタ 226">
          <a:extLst>
            <a:ext uri="{FF2B5EF4-FFF2-40B4-BE49-F238E27FC236}">
              <a16:creationId xmlns:a16="http://schemas.microsoft.com/office/drawing/2014/main" xmlns="" id="{9D621AF1-2099-47A9-A983-072A8C5245CE}"/>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8" name="【福祉施設】&#10;有形固定資産減価償却率平均値テキスト">
          <a:extLst>
            <a:ext uri="{FF2B5EF4-FFF2-40B4-BE49-F238E27FC236}">
              <a16:creationId xmlns:a16="http://schemas.microsoft.com/office/drawing/2014/main" xmlns="" id="{076E9F31-04DB-46CF-A92F-E19AD539768A}"/>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9" name="フローチャート: 判断 228">
          <a:extLst>
            <a:ext uri="{FF2B5EF4-FFF2-40B4-BE49-F238E27FC236}">
              <a16:creationId xmlns:a16="http://schemas.microsoft.com/office/drawing/2014/main" xmlns="" id="{ADBB8DEE-32E7-41F5-921D-EA1E10E35E65}"/>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0" name="フローチャート: 判断 229">
          <a:extLst>
            <a:ext uri="{FF2B5EF4-FFF2-40B4-BE49-F238E27FC236}">
              <a16:creationId xmlns:a16="http://schemas.microsoft.com/office/drawing/2014/main" xmlns="" id="{16B03923-D0F4-406B-B01E-1D60E2235D82}"/>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1" name="n_1aveValue【福祉施設】&#10;有形固定資産減価償却率">
          <a:extLst>
            <a:ext uri="{FF2B5EF4-FFF2-40B4-BE49-F238E27FC236}">
              <a16:creationId xmlns:a16="http://schemas.microsoft.com/office/drawing/2014/main" xmlns="" id="{D3423B3E-0FC6-4D59-9664-90DBB570D8FF}"/>
            </a:ext>
          </a:extLst>
        </xdr:cNvPr>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2" name="フローチャート: 判断 231">
          <a:extLst>
            <a:ext uri="{FF2B5EF4-FFF2-40B4-BE49-F238E27FC236}">
              <a16:creationId xmlns:a16="http://schemas.microsoft.com/office/drawing/2014/main" xmlns="" id="{1ABD5E27-7991-4E00-AAEA-90467F47AE69}"/>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3" name="n_2aveValue【福祉施設】&#10;有形固定資産減価償却率">
          <a:extLst>
            <a:ext uri="{FF2B5EF4-FFF2-40B4-BE49-F238E27FC236}">
              <a16:creationId xmlns:a16="http://schemas.microsoft.com/office/drawing/2014/main" xmlns="" id="{A100AE51-E62F-41F7-8BCD-4A43AEF877BC}"/>
            </a:ext>
          </a:extLst>
        </xdr:cNvPr>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B8EDA9F7-6965-4E3D-976C-F6CBEA975B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03FDB416-D342-48E5-930D-4FA2B0E16C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E44358BA-F85C-4AFD-B625-DFABB37F15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71F543AB-0FA1-4590-B27C-8DDE45F887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1E8113A0-0FFD-4A84-BFA4-C70C8C8935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149606</xdr:rowOff>
    </xdr:from>
    <xdr:to>
      <xdr:col>20</xdr:col>
      <xdr:colOff>38100</xdr:colOff>
      <xdr:row>81</xdr:row>
      <xdr:rowOff>79756</xdr:rowOff>
    </xdr:to>
    <xdr:sp macro="" textlink="">
      <xdr:nvSpPr>
        <xdr:cNvPr id="239" name="楕円 238">
          <a:extLst>
            <a:ext uri="{FF2B5EF4-FFF2-40B4-BE49-F238E27FC236}">
              <a16:creationId xmlns:a16="http://schemas.microsoft.com/office/drawing/2014/main" xmlns="" id="{FD305E07-1370-4E6B-B330-CEA254F4DFF9}"/>
            </a:ext>
          </a:extLst>
        </xdr:cNvPr>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39878</xdr:rowOff>
    </xdr:from>
    <xdr:to>
      <xdr:col>15</xdr:col>
      <xdr:colOff>101600</xdr:colOff>
      <xdr:row>81</xdr:row>
      <xdr:rowOff>141478</xdr:rowOff>
    </xdr:to>
    <xdr:sp macro="" textlink="">
      <xdr:nvSpPr>
        <xdr:cNvPr id="240" name="楕円 239">
          <a:extLst>
            <a:ext uri="{FF2B5EF4-FFF2-40B4-BE49-F238E27FC236}">
              <a16:creationId xmlns:a16="http://schemas.microsoft.com/office/drawing/2014/main" xmlns="" id="{09CA076C-B440-41FF-8358-87062561A1DF}"/>
            </a:ext>
          </a:extLst>
        </xdr:cNvPr>
        <xdr:cNvSpPr/>
      </xdr:nvSpPr>
      <xdr:spPr>
        <a:xfrm>
          <a:off x="2857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28956</xdr:rowOff>
    </xdr:from>
    <xdr:to>
      <xdr:col>19</xdr:col>
      <xdr:colOff>177800</xdr:colOff>
      <xdr:row>81</xdr:row>
      <xdr:rowOff>90678</xdr:rowOff>
    </xdr:to>
    <xdr:cxnSp macro="">
      <xdr:nvCxnSpPr>
        <xdr:cNvPr id="241" name="直線コネクタ 240">
          <a:extLst>
            <a:ext uri="{FF2B5EF4-FFF2-40B4-BE49-F238E27FC236}">
              <a16:creationId xmlns:a16="http://schemas.microsoft.com/office/drawing/2014/main" xmlns="" id="{E48CD874-A422-4CA2-98EA-D59EA7F1EE88}"/>
            </a:ext>
          </a:extLst>
        </xdr:cNvPr>
        <xdr:cNvCxnSpPr/>
      </xdr:nvCxnSpPr>
      <xdr:spPr>
        <a:xfrm flipV="1">
          <a:off x="2908300" y="1391640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96283</xdr:rowOff>
    </xdr:from>
    <xdr:ext cx="405111" cy="259045"/>
    <xdr:sp macro="" textlink="">
      <xdr:nvSpPr>
        <xdr:cNvPr id="242" name="n_1mainValue【福祉施設】&#10;有形固定資産減価償却率">
          <a:extLst>
            <a:ext uri="{FF2B5EF4-FFF2-40B4-BE49-F238E27FC236}">
              <a16:creationId xmlns:a16="http://schemas.microsoft.com/office/drawing/2014/main" xmlns="" id="{A56D7D34-DAA7-470F-AD20-1371568DB147}"/>
            </a:ext>
          </a:extLst>
        </xdr:cNvPr>
        <xdr:cNvSpPr txBox="1"/>
      </xdr:nvSpPr>
      <xdr:spPr>
        <a:xfrm>
          <a:off x="35820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158005</xdr:rowOff>
    </xdr:from>
    <xdr:ext cx="405111" cy="259045"/>
    <xdr:sp macro="" textlink="">
      <xdr:nvSpPr>
        <xdr:cNvPr id="243" name="n_2mainValue【福祉施設】&#10;有形固定資産減価償却率">
          <a:extLst>
            <a:ext uri="{FF2B5EF4-FFF2-40B4-BE49-F238E27FC236}">
              <a16:creationId xmlns:a16="http://schemas.microsoft.com/office/drawing/2014/main" xmlns="" id="{A92A7C13-C318-481B-9765-413E3BDEAE78}"/>
            </a:ext>
          </a:extLst>
        </xdr:cNvPr>
        <xdr:cNvSpPr txBox="1"/>
      </xdr:nvSpPr>
      <xdr:spPr>
        <a:xfrm>
          <a:off x="2705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a:extLst>
            <a:ext uri="{FF2B5EF4-FFF2-40B4-BE49-F238E27FC236}">
              <a16:creationId xmlns:a16="http://schemas.microsoft.com/office/drawing/2014/main" xmlns="" id="{DD26638E-C041-4301-A48F-049068B84C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a:extLst>
            <a:ext uri="{FF2B5EF4-FFF2-40B4-BE49-F238E27FC236}">
              <a16:creationId xmlns:a16="http://schemas.microsoft.com/office/drawing/2014/main" xmlns="" id="{D4284F5D-0308-4F4D-A92E-25207BC9DE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a:extLst>
            <a:ext uri="{FF2B5EF4-FFF2-40B4-BE49-F238E27FC236}">
              <a16:creationId xmlns:a16="http://schemas.microsoft.com/office/drawing/2014/main" xmlns="" id="{CC3CC023-A32E-4B06-8954-97025FB308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a:extLst>
            <a:ext uri="{FF2B5EF4-FFF2-40B4-BE49-F238E27FC236}">
              <a16:creationId xmlns:a16="http://schemas.microsoft.com/office/drawing/2014/main" xmlns="" id="{1B5721C3-2226-4AFD-BC74-2D386A79C7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a:extLst>
            <a:ext uri="{FF2B5EF4-FFF2-40B4-BE49-F238E27FC236}">
              <a16:creationId xmlns:a16="http://schemas.microsoft.com/office/drawing/2014/main" xmlns="" id="{862FB793-E82C-4D38-983B-BD237DB212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a:extLst>
            <a:ext uri="{FF2B5EF4-FFF2-40B4-BE49-F238E27FC236}">
              <a16:creationId xmlns:a16="http://schemas.microsoft.com/office/drawing/2014/main" xmlns="" id="{BE3EC962-7D2D-4DB6-8931-501742E7A9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a:extLst>
            <a:ext uri="{FF2B5EF4-FFF2-40B4-BE49-F238E27FC236}">
              <a16:creationId xmlns:a16="http://schemas.microsoft.com/office/drawing/2014/main" xmlns="" id="{8DD83D1B-9815-4AD5-98D4-B8E9338AC1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a:extLst>
            <a:ext uri="{FF2B5EF4-FFF2-40B4-BE49-F238E27FC236}">
              <a16:creationId xmlns:a16="http://schemas.microsoft.com/office/drawing/2014/main" xmlns="" id="{C32F3C89-A3EA-4DA4-8857-361BBF1913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a:extLst>
            <a:ext uri="{FF2B5EF4-FFF2-40B4-BE49-F238E27FC236}">
              <a16:creationId xmlns:a16="http://schemas.microsoft.com/office/drawing/2014/main" xmlns="" id="{94914BE4-84C4-4585-924C-80579B15FE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a:extLst>
            <a:ext uri="{FF2B5EF4-FFF2-40B4-BE49-F238E27FC236}">
              <a16:creationId xmlns:a16="http://schemas.microsoft.com/office/drawing/2014/main" xmlns="" id="{C6816132-C890-422A-A891-E121FB7EF5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a:extLst>
            <a:ext uri="{FF2B5EF4-FFF2-40B4-BE49-F238E27FC236}">
              <a16:creationId xmlns:a16="http://schemas.microsoft.com/office/drawing/2014/main" xmlns="" id="{07FAE35C-F069-4C93-9EFA-9067CF48EE0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a:extLst>
            <a:ext uri="{FF2B5EF4-FFF2-40B4-BE49-F238E27FC236}">
              <a16:creationId xmlns:a16="http://schemas.microsoft.com/office/drawing/2014/main" xmlns="" id="{D652DB74-31D9-4587-85CA-9088C718702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a:extLst>
            <a:ext uri="{FF2B5EF4-FFF2-40B4-BE49-F238E27FC236}">
              <a16:creationId xmlns:a16="http://schemas.microsoft.com/office/drawing/2014/main" xmlns="" id="{40304316-3DCE-4149-8575-D07D9C98096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a:extLst>
            <a:ext uri="{FF2B5EF4-FFF2-40B4-BE49-F238E27FC236}">
              <a16:creationId xmlns:a16="http://schemas.microsoft.com/office/drawing/2014/main" xmlns="" id="{B987C693-9CA1-4936-A43A-8788AA69205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a:extLst>
            <a:ext uri="{FF2B5EF4-FFF2-40B4-BE49-F238E27FC236}">
              <a16:creationId xmlns:a16="http://schemas.microsoft.com/office/drawing/2014/main" xmlns="" id="{5AD6F267-25ED-4C88-AFBB-7BB70ACF63C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a:extLst>
            <a:ext uri="{FF2B5EF4-FFF2-40B4-BE49-F238E27FC236}">
              <a16:creationId xmlns:a16="http://schemas.microsoft.com/office/drawing/2014/main" xmlns="" id="{E5CA2BF6-315F-4C93-97F4-851EC8AA5C8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a:extLst>
            <a:ext uri="{FF2B5EF4-FFF2-40B4-BE49-F238E27FC236}">
              <a16:creationId xmlns:a16="http://schemas.microsoft.com/office/drawing/2014/main" xmlns="" id="{4C2216E8-D2B0-470E-BDAD-392A2E079CF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xmlns="" id="{A6FD6EF8-0C07-4196-8D85-927EF29A019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a:extLst>
            <a:ext uri="{FF2B5EF4-FFF2-40B4-BE49-F238E27FC236}">
              <a16:creationId xmlns:a16="http://schemas.microsoft.com/office/drawing/2014/main" xmlns="" id="{85D0AC66-0E44-4E79-B704-7D7AF9E74D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xmlns="" id="{23934888-9B2A-4BFF-9796-A9A9ADD689F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a:extLst>
            <a:ext uri="{FF2B5EF4-FFF2-40B4-BE49-F238E27FC236}">
              <a16:creationId xmlns:a16="http://schemas.microsoft.com/office/drawing/2014/main" xmlns="" id="{5212A250-6894-4D62-95D4-05829FA8B3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65" name="直線コネクタ 264">
          <a:extLst>
            <a:ext uri="{FF2B5EF4-FFF2-40B4-BE49-F238E27FC236}">
              <a16:creationId xmlns:a16="http://schemas.microsoft.com/office/drawing/2014/main" xmlns="" id="{AAF7C9B9-FDA2-4A41-A21E-E339AEF0BD7D}"/>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66" name="【福祉施設】&#10;一人当たり面積最小値テキスト">
          <a:extLst>
            <a:ext uri="{FF2B5EF4-FFF2-40B4-BE49-F238E27FC236}">
              <a16:creationId xmlns:a16="http://schemas.microsoft.com/office/drawing/2014/main" xmlns="" id="{B4DE8DB0-1FCB-4399-A0E5-111A4DFB601A}"/>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67" name="直線コネクタ 266">
          <a:extLst>
            <a:ext uri="{FF2B5EF4-FFF2-40B4-BE49-F238E27FC236}">
              <a16:creationId xmlns:a16="http://schemas.microsoft.com/office/drawing/2014/main" xmlns="" id="{3BA86AA5-DA40-4A68-B9E4-4AE7FB5B0EE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68" name="【福祉施設】&#10;一人当たり面積最大値テキスト">
          <a:extLst>
            <a:ext uri="{FF2B5EF4-FFF2-40B4-BE49-F238E27FC236}">
              <a16:creationId xmlns:a16="http://schemas.microsoft.com/office/drawing/2014/main" xmlns="" id="{B7708EEF-81F6-4B13-9A78-58BD2BCEC6D3}"/>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9" name="直線コネクタ 268">
          <a:extLst>
            <a:ext uri="{FF2B5EF4-FFF2-40B4-BE49-F238E27FC236}">
              <a16:creationId xmlns:a16="http://schemas.microsoft.com/office/drawing/2014/main" xmlns="" id="{3F1B7488-BEAD-4D18-B871-0D10447005F2}"/>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0" name="【福祉施設】&#10;一人当たり面積平均値テキスト">
          <a:extLst>
            <a:ext uri="{FF2B5EF4-FFF2-40B4-BE49-F238E27FC236}">
              <a16:creationId xmlns:a16="http://schemas.microsoft.com/office/drawing/2014/main" xmlns="" id="{3DB5BDF8-873A-403F-8EAF-8FF9135C380F}"/>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1" name="フローチャート: 判断 270">
          <a:extLst>
            <a:ext uri="{FF2B5EF4-FFF2-40B4-BE49-F238E27FC236}">
              <a16:creationId xmlns:a16="http://schemas.microsoft.com/office/drawing/2014/main" xmlns="" id="{B9F6A55E-30D5-4631-A30A-37770B1A95FA}"/>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2" name="フローチャート: 判断 271">
          <a:extLst>
            <a:ext uri="{FF2B5EF4-FFF2-40B4-BE49-F238E27FC236}">
              <a16:creationId xmlns:a16="http://schemas.microsoft.com/office/drawing/2014/main" xmlns="" id="{84896393-04C0-406E-8F3C-28EB4A982656}"/>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3" name="n_1aveValue【福祉施設】&#10;一人当たり面積">
          <a:extLst>
            <a:ext uri="{FF2B5EF4-FFF2-40B4-BE49-F238E27FC236}">
              <a16:creationId xmlns:a16="http://schemas.microsoft.com/office/drawing/2014/main" xmlns="" id="{5588D2CC-A538-40E3-A9C6-F298D594F609}"/>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74" name="フローチャート: 判断 273">
          <a:extLst>
            <a:ext uri="{FF2B5EF4-FFF2-40B4-BE49-F238E27FC236}">
              <a16:creationId xmlns:a16="http://schemas.microsoft.com/office/drawing/2014/main" xmlns="" id="{B198B8B9-905E-446E-AF77-FE3423856E98}"/>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75" name="n_2aveValue【福祉施設】&#10;一人当たり面積">
          <a:extLst>
            <a:ext uri="{FF2B5EF4-FFF2-40B4-BE49-F238E27FC236}">
              <a16:creationId xmlns:a16="http://schemas.microsoft.com/office/drawing/2014/main" xmlns="" id="{0E43318B-434B-4740-B746-154E314EE77D}"/>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F162C74B-AED6-45B1-B5D2-2C342F7C70A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7C1761BE-A4A3-4B1F-97FF-1764832BDD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3121A57-AD2E-4157-AEA5-6990FFD136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F3B95A6D-41DB-4BAA-8601-655C7884DE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BE258281-4EA0-41E7-9E12-57ABC4DFBA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87885</xdr:rowOff>
    </xdr:from>
    <xdr:to>
      <xdr:col>50</xdr:col>
      <xdr:colOff>165100</xdr:colOff>
      <xdr:row>79</xdr:row>
      <xdr:rowOff>18035</xdr:rowOff>
    </xdr:to>
    <xdr:sp macro="" textlink="">
      <xdr:nvSpPr>
        <xdr:cNvPr id="281" name="楕円 280">
          <a:extLst>
            <a:ext uri="{FF2B5EF4-FFF2-40B4-BE49-F238E27FC236}">
              <a16:creationId xmlns:a16="http://schemas.microsoft.com/office/drawing/2014/main" xmlns="" id="{435D503C-7285-49EA-944F-5E5217AC8506}"/>
            </a:ext>
          </a:extLst>
        </xdr:cNvPr>
        <xdr:cNvSpPr/>
      </xdr:nvSpPr>
      <xdr:spPr>
        <a:xfrm>
          <a:off x="9588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101600</xdr:rowOff>
    </xdr:from>
    <xdr:to>
      <xdr:col>46</xdr:col>
      <xdr:colOff>38100</xdr:colOff>
      <xdr:row>79</xdr:row>
      <xdr:rowOff>31750</xdr:rowOff>
    </xdr:to>
    <xdr:sp macro="" textlink="">
      <xdr:nvSpPr>
        <xdr:cNvPr id="282" name="楕円 281">
          <a:extLst>
            <a:ext uri="{FF2B5EF4-FFF2-40B4-BE49-F238E27FC236}">
              <a16:creationId xmlns:a16="http://schemas.microsoft.com/office/drawing/2014/main" xmlns="" id="{B04256EC-FC46-4C72-ADE0-10F769DA1B84}"/>
            </a:ext>
          </a:extLst>
        </xdr:cNvPr>
        <xdr:cNvSpPr/>
      </xdr:nvSpPr>
      <xdr:spPr>
        <a:xfrm>
          <a:off x="869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138685</xdr:rowOff>
    </xdr:from>
    <xdr:to>
      <xdr:col>50</xdr:col>
      <xdr:colOff>114300</xdr:colOff>
      <xdr:row>78</xdr:row>
      <xdr:rowOff>152400</xdr:rowOff>
    </xdr:to>
    <xdr:cxnSp macro="">
      <xdr:nvCxnSpPr>
        <xdr:cNvPr id="283" name="直線コネクタ 282">
          <a:extLst>
            <a:ext uri="{FF2B5EF4-FFF2-40B4-BE49-F238E27FC236}">
              <a16:creationId xmlns:a16="http://schemas.microsoft.com/office/drawing/2014/main" xmlns="" id="{1BC6C8D8-0D62-430E-B8F4-8D1DBF452D00}"/>
            </a:ext>
          </a:extLst>
        </xdr:cNvPr>
        <xdr:cNvCxnSpPr/>
      </xdr:nvCxnSpPr>
      <xdr:spPr>
        <a:xfrm flipV="1">
          <a:off x="8750300" y="13511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34562</xdr:rowOff>
    </xdr:from>
    <xdr:ext cx="469744" cy="259045"/>
    <xdr:sp macro="" textlink="">
      <xdr:nvSpPr>
        <xdr:cNvPr id="284" name="n_1mainValue【福祉施設】&#10;一人当たり面積">
          <a:extLst>
            <a:ext uri="{FF2B5EF4-FFF2-40B4-BE49-F238E27FC236}">
              <a16:creationId xmlns:a16="http://schemas.microsoft.com/office/drawing/2014/main" xmlns="" id="{F500F64B-B5A8-40A0-999C-736FFE5693A3}"/>
            </a:ext>
          </a:extLst>
        </xdr:cNvPr>
        <xdr:cNvSpPr txBox="1"/>
      </xdr:nvSpPr>
      <xdr:spPr>
        <a:xfrm>
          <a:off x="93917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285" name="n_2mainValue【福祉施設】&#10;一人当たり面積">
          <a:extLst>
            <a:ext uri="{FF2B5EF4-FFF2-40B4-BE49-F238E27FC236}">
              <a16:creationId xmlns:a16="http://schemas.microsoft.com/office/drawing/2014/main" xmlns="" id="{EEE766F2-5700-4C71-A3D9-7C286D8D5F39}"/>
            </a:ext>
          </a:extLst>
        </xdr:cNvPr>
        <xdr:cNvSpPr txBox="1"/>
      </xdr:nvSpPr>
      <xdr:spPr>
        <a:xfrm>
          <a:off x="8515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a:extLst>
            <a:ext uri="{FF2B5EF4-FFF2-40B4-BE49-F238E27FC236}">
              <a16:creationId xmlns:a16="http://schemas.microsoft.com/office/drawing/2014/main" xmlns="" id="{B1A613B0-16E2-45DF-B123-499443A526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a:extLst>
            <a:ext uri="{FF2B5EF4-FFF2-40B4-BE49-F238E27FC236}">
              <a16:creationId xmlns:a16="http://schemas.microsoft.com/office/drawing/2014/main" xmlns="" id="{02ABB072-5BF5-41B1-8E39-E29AB84710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a:extLst>
            <a:ext uri="{FF2B5EF4-FFF2-40B4-BE49-F238E27FC236}">
              <a16:creationId xmlns:a16="http://schemas.microsoft.com/office/drawing/2014/main" xmlns="" id="{BE293864-5B81-4B1E-8872-0DFF000148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a:extLst>
            <a:ext uri="{FF2B5EF4-FFF2-40B4-BE49-F238E27FC236}">
              <a16:creationId xmlns:a16="http://schemas.microsoft.com/office/drawing/2014/main" xmlns="" id="{1CB73720-77FC-4197-B25C-93110C8C31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a:extLst>
            <a:ext uri="{FF2B5EF4-FFF2-40B4-BE49-F238E27FC236}">
              <a16:creationId xmlns:a16="http://schemas.microsoft.com/office/drawing/2014/main" xmlns="" id="{8F890480-0AE2-47A1-8EDA-1B0D095A92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a:extLst>
            <a:ext uri="{FF2B5EF4-FFF2-40B4-BE49-F238E27FC236}">
              <a16:creationId xmlns:a16="http://schemas.microsoft.com/office/drawing/2014/main" xmlns="" id="{0AE123BB-A72F-410B-9812-6D2A961C77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a:extLst>
            <a:ext uri="{FF2B5EF4-FFF2-40B4-BE49-F238E27FC236}">
              <a16:creationId xmlns:a16="http://schemas.microsoft.com/office/drawing/2014/main" xmlns="" id="{9A070D06-D007-400E-B368-A0A8408FA2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a:extLst>
            <a:ext uri="{FF2B5EF4-FFF2-40B4-BE49-F238E27FC236}">
              <a16:creationId xmlns:a16="http://schemas.microsoft.com/office/drawing/2014/main" xmlns="" id="{CD488881-773E-41F1-A740-5717C40D4E8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a:extLst>
            <a:ext uri="{FF2B5EF4-FFF2-40B4-BE49-F238E27FC236}">
              <a16:creationId xmlns:a16="http://schemas.microsoft.com/office/drawing/2014/main" xmlns="" id="{EF5EF268-512B-461A-A0D9-F39186B858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a:extLst>
            <a:ext uri="{FF2B5EF4-FFF2-40B4-BE49-F238E27FC236}">
              <a16:creationId xmlns:a16="http://schemas.microsoft.com/office/drawing/2014/main" xmlns="" id="{7733A2EA-8C8B-46FB-B5BC-CCCCC2DA41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6" name="テキスト ボックス 295">
          <a:extLst>
            <a:ext uri="{FF2B5EF4-FFF2-40B4-BE49-F238E27FC236}">
              <a16:creationId xmlns:a16="http://schemas.microsoft.com/office/drawing/2014/main" xmlns="" id="{FC0E320A-48C5-48FE-A823-6633ED00EF17}"/>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7" name="直線コネクタ 296">
          <a:extLst>
            <a:ext uri="{FF2B5EF4-FFF2-40B4-BE49-F238E27FC236}">
              <a16:creationId xmlns:a16="http://schemas.microsoft.com/office/drawing/2014/main" xmlns="" id="{07BF9FF9-11A6-4D15-A483-832E20BAF8B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8" name="テキスト ボックス 297">
          <a:extLst>
            <a:ext uri="{FF2B5EF4-FFF2-40B4-BE49-F238E27FC236}">
              <a16:creationId xmlns:a16="http://schemas.microsoft.com/office/drawing/2014/main" xmlns="" id="{25FF216E-B33E-491F-80D9-09E1AB5DA58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9" name="直線コネクタ 298">
          <a:extLst>
            <a:ext uri="{FF2B5EF4-FFF2-40B4-BE49-F238E27FC236}">
              <a16:creationId xmlns:a16="http://schemas.microsoft.com/office/drawing/2014/main" xmlns="" id="{50A9A3A8-5E1B-4FD4-A95D-ADED726B804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0" name="テキスト ボックス 299">
          <a:extLst>
            <a:ext uri="{FF2B5EF4-FFF2-40B4-BE49-F238E27FC236}">
              <a16:creationId xmlns:a16="http://schemas.microsoft.com/office/drawing/2014/main" xmlns="" id="{F9AB4B2A-7316-453B-833A-7FC6A289192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1" name="直線コネクタ 300">
          <a:extLst>
            <a:ext uri="{FF2B5EF4-FFF2-40B4-BE49-F238E27FC236}">
              <a16:creationId xmlns:a16="http://schemas.microsoft.com/office/drawing/2014/main" xmlns="" id="{45443652-E6CB-4114-B6DC-BB6D769EFC8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2" name="テキスト ボックス 301">
          <a:extLst>
            <a:ext uri="{FF2B5EF4-FFF2-40B4-BE49-F238E27FC236}">
              <a16:creationId xmlns:a16="http://schemas.microsoft.com/office/drawing/2014/main" xmlns="" id="{FF26924F-1B92-47BC-BBF2-7EE747AC8E5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3" name="直線コネクタ 302">
          <a:extLst>
            <a:ext uri="{FF2B5EF4-FFF2-40B4-BE49-F238E27FC236}">
              <a16:creationId xmlns:a16="http://schemas.microsoft.com/office/drawing/2014/main" xmlns="" id="{D08D7891-63C9-404E-A59A-31CB7AF1D5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4" name="テキスト ボックス 303">
          <a:extLst>
            <a:ext uri="{FF2B5EF4-FFF2-40B4-BE49-F238E27FC236}">
              <a16:creationId xmlns:a16="http://schemas.microsoft.com/office/drawing/2014/main" xmlns="" id="{BA294F9D-80C5-423F-837A-97D59323806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5" name="直線コネクタ 304">
          <a:extLst>
            <a:ext uri="{FF2B5EF4-FFF2-40B4-BE49-F238E27FC236}">
              <a16:creationId xmlns:a16="http://schemas.microsoft.com/office/drawing/2014/main" xmlns="" id="{66AD511A-46FB-4CF4-88A1-CB65D7E8E34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6" name="テキスト ボックス 305">
          <a:extLst>
            <a:ext uri="{FF2B5EF4-FFF2-40B4-BE49-F238E27FC236}">
              <a16:creationId xmlns:a16="http://schemas.microsoft.com/office/drawing/2014/main" xmlns="" id="{023A426C-AB69-457F-B037-C9336111EDF7}"/>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a:extLst>
            <a:ext uri="{FF2B5EF4-FFF2-40B4-BE49-F238E27FC236}">
              <a16:creationId xmlns:a16="http://schemas.microsoft.com/office/drawing/2014/main" xmlns="" id="{A175B169-4CAB-49EC-AE86-1472D226117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8" name="テキスト ボックス 307">
          <a:extLst>
            <a:ext uri="{FF2B5EF4-FFF2-40B4-BE49-F238E27FC236}">
              <a16:creationId xmlns:a16="http://schemas.microsoft.com/office/drawing/2014/main" xmlns="" id="{7E985655-5D51-4B6F-ABDC-BBA85727145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a:extLst>
            <a:ext uri="{FF2B5EF4-FFF2-40B4-BE49-F238E27FC236}">
              <a16:creationId xmlns:a16="http://schemas.microsoft.com/office/drawing/2014/main" xmlns="" id="{32548C74-CEA2-436A-AEAB-1D52C371961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0" name="直線コネクタ 309">
          <a:extLst>
            <a:ext uri="{FF2B5EF4-FFF2-40B4-BE49-F238E27FC236}">
              <a16:creationId xmlns:a16="http://schemas.microsoft.com/office/drawing/2014/main" xmlns="" id="{737EF397-AB2D-4E23-B473-1C0BDA04633A}"/>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1" name="【市民会館】&#10;有形固定資産減価償却率最小値テキスト">
          <a:extLst>
            <a:ext uri="{FF2B5EF4-FFF2-40B4-BE49-F238E27FC236}">
              <a16:creationId xmlns:a16="http://schemas.microsoft.com/office/drawing/2014/main" xmlns="" id="{612A6A32-8274-4A29-A3A2-41A3EE3207AC}"/>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2" name="直線コネクタ 311">
          <a:extLst>
            <a:ext uri="{FF2B5EF4-FFF2-40B4-BE49-F238E27FC236}">
              <a16:creationId xmlns:a16="http://schemas.microsoft.com/office/drawing/2014/main" xmlns="" id="{04B86343-8A9E-45C7-88F5-E255A2D21D2A}"/>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3" name="【市民会館】&#10;有形固定資産減価償却率最大値テキスト">
          <a:extLst>
            <a:ext uri="{FF2B5EF4-FFF2-40B4-BE49-F238E27FC236}">
              <a16:creationId xmlns:a16="http://schemas.microsoft.com/office/drawing/2014/main" xmlns="" id="{6F1438A1-7CAE-4BE6-975F-015AE23ED82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14" name="直線コネクタ 313">
          <a:extLst>
            <a:ext uri="{FF2B5EF4-FFF2-40B4-BE49-F238E27FC236}">
              <a16:creationId xmlns:a16="http://schemas.microsoft.com/office/drawing/2014/main" xmlns="" id="{534CFB27-ABD6-4412-8B9A-97790CC96CC7}"/>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15" name="【市民会館】&#10;有形固定資産減価償却率平均値テキスト">
          <a:extLst>
            <a:ext uri="{FF2B5EF4-FFF2-40B4-BE49-F238E27FC236}">
              <a16:creationId xmlns:a16="http://schemas.microsoft.com/office/drawing/2014/main" xmlns="" id="{D8834654-FB57-4946-90BA-558EA863793E}"/>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16" name="フローチャート: 判断 315">
          <a:extLst>
            <a:ext uri="{FF2B5EF4-FFF2-40B4-BE49-F238E27FC236}">
              <a16:creationId xmlns:a16="http://schemas.microsoft.com/office/drawing/2014/main" xmlns="" id="{340176DD-098B-4B3E-AFF5-A27D505D37CB}"/>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17" name="フローチャート: 判断 316">
          <a:extLst>
            <a:ext uri="{FF2B5EF4-FFF2-40B4-BE49-F238E27FC236}">
              <a16:creationId xmlns:a16="http://schemas.microsoft.com/office/drawing/2014/main" xmlns="" id="{054604BA-731F-4406-BD1B-CC2A9448347F}"/>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18" name="n_1aveValue【市民会館】&#10;有形固定資産減価償却率">
          <a:extLst>
            <a:ext uri="{FF2B5EF4-FFF2-40B4-BE49-F238E27FC236}">
              <a16:creationId xmlns:a16="http://schemas.microsoft.com/office/drawing/2014/main" xmlns="" id="{6DF88A8C-DB86-4AD9-BB96-8B0E3947A7A5}"/>
            </a:ext>
          </a:extLst>
        </xdr:cNvPr>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19" name="フローチャート: 判断 318">
          <a:extLst>
            <a:ext uri="{FF2B5EF4-FFF2-40B4-BE49-F238E27FC236}">
              <a16:creationId xmlns:a16="http://schemas.microsoft.com/office/drawing/2014/main" xmlns="" id="{3A4AA8DA-828E-4490-B9DF-2F80123D1C51}"/>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20" name="n_2aveValue【市民会館】&#10;有形固定資産減価償却率">
          <a:extLst>
            <a:ext uri="{FF2B5EF4-FFF2-40B4-BE49-F238E27FC236}">
              <a16:creationId xmlns:a16="http://schemas.microsoft.com/office/drawing/2014/main" xmlns="" id="{7068933A-FDEF-45AD-A914-B7264220AA80}"/>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9540D669-5A21-4233-A9E4-27867C3160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8F3859FF-F2A3-4133-B014-2BD69F8D241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xmlns="" id="{503EC092-A1AE-4CCF-9DF9-3A030523A52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xmlns="" id="{689AEB50-31D2-4A72-B4B0-1CCE7DB58A7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xmlns="" id="{CE0B46DA-5777-4C1E-AC30-AAA965C677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133986</xdr:rowOff>
    </xdr:from>
    <xdr:to>
      <xdr:col>20</xdr:col>
      <xdr:colOff>38100</xdr:colOff>
      <xdr:row>106</xdr:row>
      <xdr:rowOff>64136</xdr:rowOff>
    </xdr:to>
    <xdr:sp macro="" textlink="">
      <xdr:nvSpPr>
        <xdr:cNvPr id="326" name="楕円 325">
          <a:extLst>
            <a:ext uri="{FF2B5EF4-FFF2-40B4-BE49-F238E27FC236}">
              <a16:creationId xmlns:a16="http://schemas.microsoft.com/office/drawing/2014/main" xmlns="" id="{9A2CE5F6-AE44-4E29-9803-429ABB89CD8E}"/>
            </a:ext>
          </a:extLst>
        </xdr:cNvPr>
        <xdr:cNvSpPr/>
      </xdr:nvSpPr>
      <xdr:spPr>
        <a:xfrm>
          <a:off x="3746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168275</xdr:rowOff>
    </xdr:from>
    <xdr:to>
      <xdr:col>15</xdr:col>
      <xdr:colOff>101600</xdr:colOff>
      <xdr:row>106</xdr:row>
      <xdr:rowOff>98425</xdr:rowOff>
    </xdr:to>
    <xdr:sp macro="" textlink="">
      <xdr:nvSpPr>
        <xdr:cNvPr id="327" name="楕円 326">
          <a:extLst>
            <a:ext uri="{FF2B5EF4-FFF2-40B4-BE49-F238E27FC236}">
              <a16:creationId xmlns:a16="http://schemas.microsoft.com/office/drawing/2014/main" xmlns="" id="{652E938B-5085-4FFB-91B5-CE2D1C87D33E}"/>
            </a:ext>
          </a:extLst>
        </xdr:cNvPr>
        <xdr:cNvSpPr/>
      </xdr:nvSpPr>
      <xdr:spPr>
        <a:xfrm>
          <a:off x="2857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13336</xdr:rowOff>
    </xdr:from>
    <xdr:to>
      <xdr:col>19</xdr:col>
      <xdr:colOff>177800</xdr:colOff>
      <xdr:row>106</xdr:row>
      <xdr:rowOff>47625</xdr:rowOff>
    </xdr:to>
    <xdr:cxnSp macro="">
      <xdr:nvCxnSpPr>
        <xdr:cNvPr id="328" name="直線コネクタ 327">
          <a:extLst>
            <a:ext uri="{FF2B5EF4-FFF2-40B4-BE49-F238E27FC236}">
              <a16:creationId xmlns:a16="http://schemas.microsoft.com/office/drawing/2014/main" xmlns="" id="{74F126D1-97FA-4D44-A5F6-225837F6FFF8}"/>
            </a:ext>
          </a:extLst>
        </xdr:cNvPr>
        <xdr:cNvCxnSpPr/>
      </xdr:nvCxnSpPr>
      <xdr:spPr>
        <a:xfrm flipV="1">
          <a:off x="2908300" y="181870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55263</xdr:rowOff>
    </xdr:from>
    <xdr:ext cx="405111" cy="259045"/>
    <xdr:sp macro="" textlink="">
      <xdr:nvSpPr>
        <xdr:cNvPr id="329" name="n_1mainValue【市民会館】&#10;有形固定資産減価償却率">
          <a:extLst>
            <a:ext uri="{FF2B5EF4-FFF2-40B4-BE49-F238E27FC236}">
              <a16:creationId xmlns:a16="http://schemas.microsoft.com/office/drawing/2014/main" xmlns="" id="{470FC28F-8573-4CA9-B36D-A2C2954DEFF2}"/>
            </a:ext>
          </a:extLst>
        </xdr:cNvPr>
        <xdr:cNvSpPr txBox="1"/>
      </xdr:nvSpPr>
      <xdr:spPr>
        <a:xfrm>
          <a:off x="35820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89552</xdr:rowOff>
    </xdr:from>
    <xdr:ext cx="405111" cy="259045"/>
    <xdr:sp macro="" textlink="">
      <xdr:nvSpPr>
        <xdr:cNvPr id="330" name="n_2mainValue【市民会館】&#10;有形固定資産減価償却率">
          <a:extLst>
            <a:ext uri="{FF2B5EF4-FFF2-40B4-BE49-F238E27FC236}">
              <a16:creationId xmlns:a16="http://schemas.microsoft.com/office/drawing/2014/main" xmlns="" id="{26C6F166-3EEC-4DF9-B8A3-397B86E17BFC}"/>
            </a:ext>
          </a:extLst>
        </xdr:cNvPr>
        <xdr:cNvSpPr txBox="1"/>
      </xdr:nvSpPr>
      <xdr:spPr>
        <a:xfrm>
          <a:off x="2705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xmlns="" id="{0EBC0257-90CD-439F-9DA4-BECFAB7554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xmlns="" id="{4ED0CA59-6BAD-477D-A984-339935BFC6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xmlns="" id="{DE565928-5B74-4BCA-BF5C-D0B8E8D7EB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xmlns="" id="{E6EBAA7B-2691-4825-BF16-3AD8C20070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xmlns="" id="{0E5BA716-06B6-40C5-8C87-9109256792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xmlns="" id="{2BDDE90E-FECE-489C-AB34-C437CB90D3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xmlns="" id="{DF983C41-B7C4-4786-B513-EA78D5D61E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xmlns="" id="{2E93A5A6-ACEC-4A34-86F3-966DAC222B8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a:extLst>
            <a:ext uri="{FF2B5EF4-FFF2-40B4-BE49-F238E27FC236}">
              <a16:creationId xmlns:a16="http://schemas.microsoft.com/office/drawing/2014/main" xmlns="" id="{C55B6EA5-16A7-4033-AB18-6E345032941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a:extLst>
            <a:ext uri="{FF2B5EF4-FFF2-40B4-BE49-F238E27FC236}">
              <a16:creationId xmlns:a16="http://schemas.microsoft.com/office/drawing/2014/main" xmlns="" id="{51D130F2-EC8D-4798-BEA2-2B4B4281604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1" name="直線コネクタ 340">
          <a:extLst>
            <a:ext uri="{FF2B5EF4-FFF2-40B4-BE49-F238E27FC236}">
              <a16:creationId xmlns:a16="http://schemas.microsoft.com/office/drawing/2014/main" xmlns="" id="{72BD218B-7F9C-455D-BD5A-17F4D73F4D1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2" name="テキスト ボックス 341">
          <a:extLst>
            <a:ext uri="{FF2B5EF4-FFF2-40B4-BE49-F238E27FC236}">
              <a16:creationId xmlns:a16="http://schemas.microsoft.com/office/drawing/2014/main" xmlns="" id="{EF498E46-99E8-4A1F-B79D-AC6F168BA6D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3" name="直線コネクタ 342">
          <a:extLst>
            <a:ext uri="{FF2B5EF4-FFF2-40B4-BE49-F238E27FC236}">
              <a16:creationId xmlns:a16="http://schemas.microsoft.com/office/drawing/2014/main" xmlns="" id="{524FA496-6650-4719-84FB-F2DF078138E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4" name="テキスト ボックス 343">
          <a:extLst>
            <a:ext uri="{FF2B5EF4-FFF2-40B4-BE49-F238E27FC236}">
              <a16:creationId xmlns:a16="http://schemas.microsoft.com/office/drawing/2014/main" xmlns="" id="{8C1AFC6A-51DF-4D06-B4B6-28584F56D41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5" name="直線コネクタ 344">
          <a:extLst>
            <a:ext uri="{FF2B5EF4-FFF2-40B4-BE49-F238E27FC236}">
              <a16:creationId xmlns:a16="http://schemas.microsoft.com/office/drawing/2014/main" xmlns="" id="{EB767E68-3C27-4EA8-92E1-A04C1D5C0AB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6" name="テキスト ボックス 345">
          <a:extLst>
            <a:ext uri="{FF2B5EF4-FFF2-40B4-BE49-F238E27FC236}">
              <a16:creationId xmlns:a16="http://schemas.microsoft.com/office/drawing/2014/main" xmlns="" id="{DE229CA0-F620-49ED-9E7A-21B8D679490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7" name="直線コネクタ 346">
          <a:extLst>
            <a:ext uri="{FF2B5EF4-FFF2-40B4-BE49-F238E27FC236}">
              <a16:creationId xmlns:a16="http://schemas.microsoft.com/office/drawing/2014/main" xmlns="" id="{0A7881D8-9ABB-4F17-9E97-C17E1934342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8" name="テキスト ボックス 347">
          <a:extLst>
            <a:ext uri="{FF2B5EF4-FFF2-40B4-BE49-F238E27FC236}">
              <a16:creationId xmlns:a16="http://schemas.microsoft.com/office/drawing/2014/main" xmlns="" id="{323D0A05-C639-478C-BDE1-3768DD83E4D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9" name="直線コネクタ 348">
          <a:extLst>
            <a:ext uri="{FF2B5EF4-FFF2-40B4-BE49-F238E27FC236}">
              <a16:creationId xmlns:a16="http://schemas.microsoft.com/office/drawing/2014/main" xmlns="" id="{6ECEDA67-B0DB-4553-8D1C-1BE90DF001D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0" name="テキスト ボックス 349">
          <a:extLst>
            <a:ext uri="{FF2B5EF4-FFF2-40B4-BE49-F238E27FC236}">
              <a16:creationId xmlns:a16="http://schemas.microsoft.com/office/drawing/2014/main" xmlns="" id="{8DC71604-E9B1-40A6-9C64-D4E3525711A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1" name="直線コネクタ 350">
          <a:extLst>
            <a:ext uri="{FF2B5EF4-FFF2-40B4-BE49-F238E27FC236}">
              <a16:creationId xmlns:a16="http://schemas.microsoft.com/office/drawing/2014/main" xmlns="" id="{61392389-552F-4B8E-AF6A-ADC90BF67B9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2" name="テキスト ボックス 351">
          <a:extLst>
            <a:ext uri="{FF2B5EF4-FFF2-40B4-BE49-F238E27FC236}">
              <a16:creationId xmlns:a16="http://schemas.microsoft.com/office/drawing/2014/main" xmlns="" id="{A106CD38-6012-4350-87E3-64EEE2F7B1E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xmlns="" id="{464A60A4-C917-44EB-A83D-DF5497D774E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xmlns="" id="{B1F1FAA0-A864-472F-91AC-3414223666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xmlns="" id="{4F5EF3B6-000D-45A2-B0B8-3E5002C9A1E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56" name="直線コネクタ 355">
          <a:extLst>
            <a:ext uri="{FF2B5EF4-FFF2-40B4-BE49-F238E27FC236}">
              <a16:creationId xmlns:a16="http://schemas.microsoft.com/office/drawing/2014/main" xmlns="" id="{17DAC3F3-B7E4-4146-95F2-0D6E116F687F}"/>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57" name="【市民会館】&#10;一人当たり面積最小値テキスト">
          <a:extLst>
            <a:ext uri="{FF2B5EF4-FFF2-40B4-BE49-F238E27FC236}">
              <a16:creationId xmlns:a16="http://schemas.microsoft.com/office/drawing/2014/main" xmlns="" id="{6A3516A4-8232-484F-82B9-6099CFC6C982}"/>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58" name="直線コネクタ 357">
          <a:extLst>
            <a:ext uri="{FF2B5EF4-FFF2-40B4-BE49-F238E27FC236}">
              <a16:creationId xmlns:a16="http://schemas.microsoft.com/office/drawing/2014/main" xmlns="" id="{070D186C-322C-4AF3-857A-0720121BD631}"/>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59" name="【市民会館】&#10;一人当たり面積最大値テキスト">
          <a:extLst>
            <a:ext uri="{FF2B5EF4-FFF2-40B4-BE49-F238E27FC236}">
              <a16:creationId xmlns:a16="http://schemas.microsoft.com/office/drawing/2014/main" xmlns="" id="{73AD35F2-50D9-4D04-9536-56919A0E41AB}"/>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0" name="直線コネクタ 359">
          <a:extLst>
            <a:ext uri="{FF2B5EF4-FFF2-40B4-BE49-F238E27FC236}">
              <a16:creationId xmlns:a16="http://schemas.microsoft.com/office/drawing/2014/main" xmlns="" id="{AF5C598B-B2DE-45F3-A5DA-2EBD4BE72B9E}"/>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1" name="【市民会館】&#10;一人当たり面積平均値テキスト">
          <a:extLst>
            <a:ext uri="{FF2B5EF4-FFF2-40B4-BE49-F238E27FC236}">
              <a16:creationId xmlns:a16="http://schemas.microsoft.com/office/drawing/2014/main" xmlns="" id="{F14A2649-B927-4878-8C30-3B618C511B40}"/>
            </a:ext>
          </a:extLst>
        </xdr:cNvPr>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2" name="フローチャート: 判断 361">
          <a:extLst>
            <a:ext uri="{FF2B5EF4-FFF2-40B4-BE49-F238E27FC236}">
              <a16:creationId xmlns:a16="http://schemas.microsoft.com/office/drawing/2014/main" xmlns="" id="{0C880892-8468-43B1-B852-E032F9685800}"/>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3" name="フローチャート: 判断 362">
          <a:extLst>
            <a:ext uri="{FF2B5EF4-FFF2-40B4-BE49-F238E27FC236}">
              <a16:creationId xmlns:a16="http://schemas.microsoft.com/office/drawing/2014/main" xmlns="" id="{BEC661F0-E3AB-4849-82C6-436C8E44924E}"/>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64" name="n_1aveValue【市民会館】&#10;一人当たり面積">
          <a:extLst>
            <a:ext uri="{FF2B5EF4-FFF2-40B4-BE49-F238E27FC236}">
              <a16:creationId xmlns:a16="http://schemas.microsoft.com/office/drawing/2014/main" xmlns="" id="{23FEFF3A-E83A-4374-844B-28EA1CC4255E}"/>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65" name="フローチャート: 判断 364">
          <a:extLst>
            <a:ext uri="{FF2B5EF4-FFF2-40B4-BE49-F238E27FC236}">
              <a16:creationId xmlns:a16="http://schemas.microsoft.com/office/drawing/2014/main" xmlns="" id="{98F3AEC0-7593-4E10-8196-E4B2D08ACB7F}"/>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66" name="n_2aveValue【市民会館】&#10;一人当たり面積">
          <a:extLst>
            <a:ext uri="{FF2B5EF4-FFF2-40B4-BE49-F238E27FC236}">
              <a16:creationId xmlns:a16="http://schemas.microsoft.com/office/drawing/2014/main" xmlns="" id="{0B3B867E-408E-4BDE-8092-8C5A7F755BDD}"/>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4676CA3E-BC84-46AA-8371-869D4FB4BFF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1F75CBA2-FEE4-4F9E-9E07-4C59E6D92CA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3405E12C-10CD-4372-8161-2DC2E09C3A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36E22D20-402C-4F0A-879A-E45754D19B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5C10F556-8BEA-496B-9C5E-FE39F478FFE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372" name="楕円 371">
          <a:extLst>
            <a:ext uri="{FF2B5EF4-FFF2-40B4-BE49-F238E27FC236}">
              <a16:creationId xmlns:a16="http://schemas.microsoft.com/office/drawing/2014/main" xmlns="" id="{4721E92C-A3AB-4212-B4CC-1EB9E9B505ED}"/>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373" name="楕円 372">
          <a:extLst>
            <a:ext uri="{FF2B5EF4-FFF2-40B4-BE49-F238E27FC236}">
              <a16:creationId xmlns:a16="http://schemas.microsoft.com/office/drawing/2014/main" xmlns="" id="{0AD13095-0A78-459E-8C07-167582B5586D}"/>
            </a:ext>
          </a:extLst>
        </xdr:cNvPr>
        <xdr:cNvSpPr/>
      </xdr:nvSpPr>
      <xdr:spPr>
        <a:xfrm>
          <a:off x="8699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79466</xdr:rowOff>
    </xdr:to>
    <xdr:cxnSp macro="">
      <xdr:nvCxnSpPr>
        <xdr:cNvPr id="374" name="直線コネクタ 373">
          <a:extLst>
            <a:ext uri="{FF2B5EF4-FFF2-40B4-BE49-F238E27FC236}">
              <a16:creationId xmlns:a16="http://schemas.microsoft.com/office/drawing/2014/main" xmlns="" id="{AF1CEB1F-BD22-45ED-8980-43EFB02A3262}"/>
            </a:ext>
          </a:extLst>
        </xdr:cNvPr>
        <xdr:cNvCxnSpPr/>
      </xdr:nvCxnSpPr>
      <xdr:spPr>
        <a:xfrm flipV="1">
          <a:off x="8750300" y="1824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118127</xdr:rowOff>
    </xdr:from>
    <xdr:ext cx="469744" cy="259045"/>
    <xdr:sp macro="" textlink="">
      <xdr:nvSpPr>
        <xdr:cNvPr id="375" name="n_1mainValue【市民会館】&#10;一人当たり面積">
          <a:extLst>
            <a:ext uri="{FF2B5EF4-FFF2-40B4-BE49-F238E27FC236}">
              <a16:creationId xmlns:a16="http://schemas.microsoft.com/office/drawing/2014/main" xmlns="" id="{81550026-0DE9-4839-A132-B50626A6B7D3}"/>
            </a:ext>
          </a:extLst>
        </xdr:cNvPr>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121393</xdr:rowOff>
    </xdr:from>
    <xdr:ext cx="469744" cy="259045"/>
    <xdr:sp macro="" textlink="">
      <xdr:nvSpPr>
        <xdr:cNvPr id="376" name="n_2mainValue【市民会館】&#10;一人当たり面積">
          <a:extLst>
            <a:ext uri="{FF2B5EF4-FFF2-40B4-BE49-F238E27FC236}">
              <a16:creationId xmlns:a16="http://schemas.microsoft.com/office/drawing/2014/main" xmlns="" id="{ECDC038F-3019-4BB1-915C-4CE50669700E}"/>
            </a:ext>
          </a:extLst>
        </xdr:cNvPr>
        <xdr:cNvSpPr txBox="1"/>
      </xdr:nvSpPr>
      <xdr:spPr>
        <a:xfrm>
          <a:off x="85154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xmlns="" id="{D2F234E6-570F-4483-8C56-8E251D9821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xmlns="" id="{32A9C211-914E-46D7-A439-2D126387B4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xmlns="" id="{B94BD4A5-683E-4096-B4EB-BE8C796D16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xmlns="" id="{F844D541-424A-4A86-B773-2DE20E189B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xmlns="" id="{A9C7E69A-4760-46C9-9A7F-01F30A9412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xmlns="" id="{B6C80BFC-2B16-400D-81C2-024D5B3719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xmlns="" id="{B87F9658-A12E-4B3F-81D2-6A68F73CB7D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xmlns="" id="{9F06CEB8-4E53-41D9-8219-B99B1EB780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xmlns="" id="{3D47DA73-7F1E-4BC7-AD3A-F85849302E5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xmlns="" id="{A5A9EAC1-A1CB-48E7-A8E3-09F76C1F35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7" name="テキスト ボックス 386">
          <a:extLst>
            <a:ext uri="{FF2B5EF4-FFF2-40B4-BE49-F238E27FC236}">
              <a16:creationId xmlns:a16="http://schemas.microsoft.com/office/drawing/2014/main" xmlns="" id="{2F3A82FC-0FCE-4A8B-B4E9-FD75843E943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xmlns="" id="{74FE3006-95E9-4964-98F1-782FCB7BCB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9" name="テキスト ボックス 388">
          <a:extLst>
            <a:ext uri="{FF2B5EF4-FFF2-40B4-BE49-F238E27FC236}">
              <a16:creationId xmlns:a16="http://schemas.microsoft.com/office/drawing/2014/main" xmlns="" id="{7F473BE9-3E13-42A9-AE92-D4A43D77760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xmlns="" id="{8B129687-8A68-449D-8DF0-CFCAE560CF3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xmlns="" id="{33EC68DC-E102-4414-A72C-D004B4859F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xmlns="" id="{0FE08DAD-11EE-4781-B84C-A529294E847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xmlns="" id="{19C3E00D-E9A6-452E-9699-C113CDC6B0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xmlns="" id="{4B171B07-2061-4FD4-A3F1-FC721CB84E9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xmlns="" id="{041B8252-240B-4F50-AFAF-2EBB87B3FFC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xmlns="" id="{2B017EC5-AD26-4C8E-A256-DC9A2D4C7E0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7" name="テキスト ボックス 396">
          <a:extLst>
            <a:ext uri="{FF2B5EF4-FFF2-40B4-BE49-F238E27FC236}">
              <a16:creationId xmlns:a16="http://schemas.microsoft.com/office/drawing/2014/main" xmlns="" id="{0A7F01B7-9A9C-44CB-83EB-41649E93976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xmlns="" id="{1773ABD5-8BAC-4BCB-AF59-EE1EAFA8BF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9" name="テキスト ボックス 398">
          <a:extLst>
            <a:ext uri="{FF2B5EF4-FFF2-40B4-BE49-F238E27FC236}">
              <a16:creationId xmlns:a16="http://schemas.microsoft.com/office/drawing/2014/main" xmlns="" id="{3C07882A-908D-45A7-9678-ABE55452464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xmlns="" id="{04E4CA55-0492-4163-B536-4C8F99DBC6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1" name="直線コネクタ 400">
          <a:extLst>
            <a:ext uri="{FF2B5EF4-FFF2-40B4-BE49-F238E27FC236}">
              <a16:creationId xmlns:a16="http://schemas.microsoft.com/office/drawing/2014/main" xmlns="" id="{98D14467-D5FE-4E37-8880-A9270D37FBA7}"/>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2" name="【一般廃棄物処理施設】&#10;有形固定資産減価償却率最小値テキスト">
          <a:extLst>
            <a:ext uri="{FF2B5EF4-FFF2-40B4-BE49-F238E27FC236}">
              <a16:creationId xmlns:a16="http://schemas.microsoft.com/office/drawing/2014/main" xmlns="" id="{C943C0D7-F754-4194-920A-9C7804A569CB}"/>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3" name="直線コネクタ 402">
          <a:extLst>
            <a:ext uri="{FF2B5EF4-FFF2-40B4-BE49-F238E27FC236}">
              <a16:creationId xmlns:a16="http://schemas.microsoft.com/office/drawing/2014/main" xmlns="" id="{2497EC92-35B5-4061-A259-8A1937E4ADE6}"/>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一般廃棄物処理施設】&#10;有形固定資産減価償却率最大値テキスト">
          <a:extLst>
            <a:ext uri="{FF2B5EF4-FFF2-40B4-BE49-F238E27FC236}">
              <a16:creationId xmlns:a16="http://schemas.microsoft.com/office/drawing/2014/main" xmlns="" id="{9713A9D2-FE27-47D6-8B40-BBCDD5AB6A0F}"/>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a:extLst>
            <a:ext uri="{FF2B5EF4-FFF2-40B4-BE49-F238E27FC236}">
              <a16:creationId xmlns:a16="http://schemas.microsoft.com/office/drawing/2014/main" xmlns="" id="{B0572FF1-5C70-4AF5-9DA1-91776C5926B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xmlns="" id="{CB16E751-8D16-45DD-B48E-11924A0FC364}"/>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07" name="フローチャート: 判断 406">
          <a:extLst>
            <a:ext uri="{FF2B5EF4-FFF2-40B4-BE49-F238E27FC236}">
              <a16:creationId xmlns:a16="http://schemas.microsoft.com/office/drawing/2014/main" xmlns="" id="{D56594F8-9D29-4263-8E1B-D2C34999584B}"/>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08" name="フローチャート: 判断 407">
          <a:extLst>
            <a:ext uri="{FF2B5EF4-FFF2-40B4-BE49-F238E27FC236}">
              <a16:creationId xmlns:a16="http://schemas.microsoft.com/office/drawing/2014/main" xmlns="" id="{0A3E6D24-56B7-462C-926E-D0B8FAC6D817}"/>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409" name="n_1aveValue【一般廃棄物処理施設】&#10;有形固定資産減価償却率">
          <a:extLst>
            <a:ext uri="{FF2B5EF4-FFF2-40B4-BE49-F238E27FC236}">
              <a16:creationId xmlns:a16="http://schemas.microsoft.com/office/drawing/2014/main" xmlns="" id="{C5E9423D-2D9C-4F16-9E2E-3214E288E07E}"/>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10" name="フローチャート: 判断 409">
          <a:extLst>
            <a:ext uri="{FF2B5EF4-FFF2-40B4-BE49-F238E27FC236}">
              <a16:creationId xmlns:a16="http://schemas.microsoft.com/office/drawing/2014/main" xmlns="" id="{FBA36FDD-7284-464E-A28A-D8BB8BDB1AF5}"/>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11" name="n_2aveValue【一般廃棄物処理施設】&#10;有形固定資産減価償却率">
          <a:extLst>
            <a:ext uri="{FF2B5EF4-FFF2-40B4-BE49-F238E27FC236}">
              <a16:creationId xmlns:a16="http://schemas.microsoft.com/office/drawing/2014/main" xmlns="" id="{FBBEFCD7-AB27-4ABC-905E-5E763E1B9803}"/>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ED7FCF48-9E09-4224-B508-7A59E86827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CB34A152-9E6D-451F-8436-E14BBCA627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43922F0D-D65C-4EB7-85B8-789D1BEB0B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AB658DF7-49D9-4A66-A586-CB302E83BB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03B620C0-9E1A-4A9C-98AF-58D3038409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17" name="楕円 416">
          <a:extLst>
            <a:ext uri="{FF2B5EF4-FFF2-40B4-BE49-F238E27FC236}">
              <a16:creationId xmlns:a16="http://schemas.microsoft.com/office/drawing/2014/main" xmlns="" id="{5AF211F6-2C0B-429F-89B3-E4CA71A8440C}"/>
            </a:ext>
          </a:extLst>
        </xdr:cNvPr>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18" name="楕円 417">
          <a:extLst>
            <a:ext uri="{FF2B5EF4-FFF2-40B4-BE49-F238E27FC236}">
              <a16:creationId xmlns:a16="http://schemas.microsoft.com/office/drawing/2014/main" xmlns="" id="{00BA5835-E6B5-417C-BC80-64C4F58879B7}"/>
            </a:ext>
          </a:extLst>
        </xdr:cNvPr>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30480</xdr:rowOff>
    </xdr:to>
    <xdr:cxnSp macro="">
      <xdr:nvCxnSpPr>
        <xdr:cNvPr id="419" name="直線コネクタ 418">
          <a:extLst>
            <a:ext uri="{FF2B5EF4-FFF2-40B4-BE49-F238E27FC236}">
              <a16:creationId xmlns:a16="http://schemas.microsoft.com/office/drawing/2014/main" xmlns="" id="{11F80823-9F17-4CFB-8633-845FE4CDF094}"/>
            </a:ext>
          </a:extLst>
        </xdr:cNvPr>
        <xdr:cNvCxnSpPr/>
      </xdr:nvCxnSpPr>
      <xdr:spPr>
        <a:xfrm flipV="1">
          <a:off x="14592300" y="61379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33037</xdr:rowOff>
    </xdr:from>
    <xdr:ext cx="405111" cy="259045"/>
    <xdr:sp macro="" textlink="">
      <xdr:nvSpPr>
        <xdr:cNvPr id="420" name="n_1mainValue【一般廃棄物処理施設】&#10;有形固定資産減価償却率">
          <a:extLst>
            <a:ext uri="{FF2B5EF4-FFF2-40B4-BE49-F238E27FC236}">
              <a16:creationId xmlns:a16="http://schemas.microsoft.com/office/drawing/2014/main" xmlns="" id="{3263AA06-74A7-4641-B7BD-44980DB3AC63}"/>
            </a:ext>
          </a:extLst>
        </xdr:cNvPr>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421" name="n_2mainValue【一般廃棄物処理施設】&#10;有形固定資産減価償却率">
          <a:extLst>
            <a:ext uri="{FF2B5EF4-FFF2-40B4-BE49-F238E27FC236}">
              <a16:creationId xmlns:a16="http://schemas.microsoft.com/office/drawing/2014/main" xmlns="" id="{FB35C7DF-5ED3-4238-9F9F-1EBABE84CECD}"/>
            </a:ext>
          </a:extLst>
        </xdr:cNvPr>
        <xdr:cNvSpPr txBox="1"/>
      </xdr:nvSpPr>
      <xdr:spPr>
        <a:xfrm>
          <a:off x="14389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xmlns="" id="{868E4298-77D1-436B-81DF-9A7BFC2C6E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xmlns="" id="{DB057449-2EAA-4EF2-A662-7574BA3A08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xmlns="" id="{57F4BF1E-A399-4B7B-96AA-19B6EBAE86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xmlns="" id="{0BC3C5F1-EC14-4672-953D-99327EBE1F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xmlns="" id="{5A3EDD67-98C5-4510-87E1-FC17C383C7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xmlns="" id="{FEEF4121-D72D-44F2-B9FE-6B6E15D46C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xmlns="" id="{D21A9CB0-FA94-4BF5-8AC6-93F6A50A63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xmlns="" id="{725CDA28-E24F-4C32-9533-F7538D7618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a:extLst>
            <a:ext uri="{FF2B5EF4-FFF2-40B4-BE49-F238E27FC236}">
              <a16:creationId xmlns:a16="http://schemas.microsoft.com/office/drawing/2014/main" xmlns="" id="{93DE0F18-F072-47BC-92E2-F1AB547F34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a:extLst>
            <a:ext uri="{FF2B5EF4-FFF2-40B4-BE49-F238E27FC236}">
              <a16:creationId xmlns:a16="http://schemas.microsoft.com/office/drawing/2014/main" xmlns="" id="{253A7937-E6F7-41D9-9909-C409FF5A4D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a:extLst>
            <a:ext uri="{FF2B5EF4-FFF2-40B4-BE49-F238E27FC236}">
              <a16:creationId xmlns:a16="http://schemas.microsoft.com/office/drawing/2014/main" xmlns="" id="{3B2B3C58-C258-4D8E-9F23-91FC999AF4E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3" name="テキスト ボックス 432">
          <a:extLst>
            <a:ext uri="{FF2B5EF4-FFF2-40B4-BE49-F238E27FC236}">
              <a16:creationId xmlns:a16="http://schemas.microsoft.com/office/drawing/2014/main" xmlns="" id="{AA910CA0-B2CD-4125-9602-FBB8F2B0FB1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a:extLst>
            <a:ext uri="{FF2B5EF4-FFF2-40B4-BE49-F238E27FC236}">
              <a16:creationId xmlns:a16="http://schemas.microsoft.com/office/drawing/2014/main" xmlns="" id="{3C6F6DE2-9259-4A92-AE0A-CF9D54CC1E0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5" name="テキスト ボックス 434">
          <a:extLst>
            <a:ext uri="{FF2B5EF4-FFF2-40B4-BE49-F238E27FC236}">
              <a16:creationId xmlns:a16="http://schemas.microsoft.com/office/drawing/2014/main" xmlns="" id="{681E5526-ADD6-4999-A001-C4443DC0560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a:extLst>
            <a:ext uri="{FF2B5EF4-FFF2-40B4-BE49-F238E27FC236}">
              <a16:creationId xmlns:a16="http://schemas.microsoft.com/office/drawing/2014/main" xmlns="" id="{9C676034-8730-45C5-9216-3260677AC14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7" name="テキスト ボックス 436">
          <a:extLst>
            <a:ext uri="{FF2B5EF4-FFF2-40B4-BE49-F238E27FC236}">
              <a16:creationId xmlns:a16="http://schemas.microsoft.com/office/drawing/2014/main" xmlns="" id="{27E27B8D-4C20-458A-BB5D-803824C692E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a:extLst>
            <a:ext uri="{FF2B5EF4-FFF2-40B4-BE49-F238E27FC236}">
              <a16:creationId xmlns:a16="http://schemas.microsoft.com/office/drawing/2014/main" xmlns="" id="{A98D8768-86D7-459E-8C37-C2E389CFFE0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9" name="テキスト ボックス 438">
          <a:extLst>
            <a:ext uri="{FF2B5EF4-FFF2-40B4-BE49-F238E27FC236}">
              <a16:creationId xmlns:a16="http://schemas.microsoft.com/office/drawing/2014/main" xmlns="" id="{39741EAA-75E2-4880-93F0-43BF309ED8B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a:extLst>
            <a:ext uri="{FF2B5EF4-FFF2-40B4-BE49-F238E27FC236}">
              <a16:creationId xmlns:a16="http://schemas.microsoft.com/office/drawing/2014/main" xmlns="" id="{3C2B1726-FC93-4E8B-B54A-D09FD83D20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a:extLst>
            <a:ext uri="{FF2B5EF4-FFF2-40B4-BE49-F238E27FC236}">
              <a16:creationId xmlns:a16="http://schemas.microsoft.com/office/drawing/2014/main" xmlns="" id="{751D7040-6551-412C-A99A-12A727ADD91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a:extLst>
            <a:ext uri="{FF2B5EF4-FFF2-40B4-BE49-F238E27FC236}">
              <a16:creationId xmlns:a16="http://schemas.microsoft.com/office/drawing/2014/main" xmlns="" id="{0345000F-403F-4AE7-AE42-43E9CF7A1F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3" name="直線コネクタ 442">
          <a:extLst>
            <a:ext uri="{FF2B5EF4-FFF2-40B4-BE49-F238E27FC236}">
              <a16:creationId xmlns:a16="http://schemas.microsoft.com/office/drawing/2014/main" xmlns="" id="{1CB96CE0-6E38-4921-A806-4ACD7FC9FE54}"/>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44" name="【一般廃棄物処理施設】&#10;一人当たり有形固定資産（償却資産）額最小値テキスト">
          <a:extLst>
            <a:ext uri="{FF2B5EF4-FFF2-40B4-BE49-F238E27FC236}">
              <a16:creationId xmlns:a16="http://schemas.microsoft.com/office/drawing/2014/main" xmlns="" id="{1812BFBB-5FA4-4455-8D8D-312040AF8AC3}"/>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45" name="直線コネクタ 444">
          <a:extLst>
            <a:ext uri="{FF2B5EF4-FFF2-40B4-BE49-F238E27FC236}">
              <a16:creationId xmlns:a16="http://schemas.microsoft.com/office/drawing/2014/main" xmlns="" id="{06193839-857A-4FC8-AEE2-81B9BBEAA500}"/>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46" name="【一般廃棄物処理施設】&#10;一人当たり有形固定資産（償却資産）額最大値テキスト">
          <a:extLst>
            <a:ext uri="{FF2B5EF4-FFF2-40B4-BE49-F238E27FC236}">
              <a16:creationId xmlns:a16="http://schemas.microsoft.com/office/drawing/2014/main" xmlns="" id="{D5335AB0-E444-4FD9-84F9-37BC35255C7F}"/>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47" name="直線コネクタ 446">
          <a:extLst>
            <a:ext uri="{FF2B5EF4-FFF2-40B4-BE49-F238E27FC236}">
              <a16:creationId xmlns:a16="http://schemas.microsoft.com/office/drawing/2014/main" xmlns="" id="{392E3B51-674C-4610-AB2A-10238914179C}"/>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48" name="【一般廃棄物処理施設】&#10;一人当たり有形固定資産（償却資産）額平均値テキスト">
          <a:extLst>
            <a:ext uri="{FF2B5EF4-FFF2-40B4-BE49-F238E27FC236}">
              <a16:creationId xmlns:a16="http://schemas.microsoft.com/office/drawing/2014/main" xmlns="" id="{BACAE7CF-0061-4D4E-8BD1-B1E4E39214E4}"/>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49" name="フローチャート: 判断 448">
          <a:extLst>
            <a:ext uri="{FF2B5EF4-FFF2-40B4-BE49-F238E27FC236}">
              <a16:creationId xmlns:a16="http://schemas.microsoft.com/office/drawing/2014/main" xmlns="" id="{6D686AE0-23EB-4DFC-829C-2FAA295EF68D}"/>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0" name="フローチャート: 判断 449">
          <a:extLst>
            <a:ext uri="{FF2B5EF4-FFF2-40B4-BE49-F238E27FC236}">
              <a16:creationId xmlns:a16="http://schemas.microsoft.com/office/drawing/2014/main" xmlns="" id="{B5642C77-51FC-46E9-A9FD-CA82B76D1A5F}"/>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51" name="n_1aveValue【一般廃棄物処理施設】&#10;一人当たり有形固定資産（償却資産）額">
          <a:extLst>
            <a:ext uri="{FF2B5EF4-FFF2-40B4-BE49-F238E27FC236}">
              <a16:creationId xmlns:a16="http://schemas.microsoft.com/office/drawing/2014/main" xmlns="" id="{E146634D-ED11-44FC-A3C0-48436DFFAC80}"/>
            </a:ext>
          </a:extLst>
        </xdr:cNvPr>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52" name="フローチャート: 判断 451">
          <a:extLst>
            <a:ext uri="{FF2B5EF4-FFF2-40B4-BE49-F238E27FC236}">
              <a16:creationId xmlns:a16="http://schemas.microsoft.com/office/drawing/2014/main" xmlns="" id="{6433C625-7484-46FA-A823-7F89FE65F977}"/>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52771</xdr:rowOff>
    </xdr:from>
    <xdr:ext cx="534377" cy="259045"/>
    <xdr:sp macro="" textlink="">
      <xdr:nvSpPr>
        <xdr:cNvPr id="453" name="n_2aveValue【一般廃棄物処理施設】&#10;一人当たり有形固定資産（償却資産）額">
          <a:extLst>
            <a:ext uri="{FF2B5EF4-FFF2-40B4-BE49-F238E27FC236}">
              <a16:creationId xmlns:a16="http://schemas.microsoft.com/office/drawing/2014/main" xmlns="" id="{17BF515B-BE20-41C5-8133-B8ED8CC2ECE0}"/>
            </a:ext>
          </a:extLst>
        </xdr:cNvPr>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6ACFB30F-5C5C-4285-99CA-274C8AF67A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16860798-AF13-4CCE-A21D-5884DB4D95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30B974D7-3F43-4FFC-AD88-7ED61C81D2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C8639760-7CE4-40CD-8F12-BBD4478018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xmlns="" id="{9952200C-24F8-4B7A-9271-BCB56D362D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139960</xdr:rowOff>
    </xdr:from>
    <xdr:to>
      <xdr:col>112</xdr:col>
      <xdr:colOff>38100</xdr:colOff>
      <xdr:row>38</xdr:row>
      <xdr:rowOff>70110</xdr:rowOff>
    </xdr:to>
    <xdr:sp macro="" textlink="">
      <xdr:nvSpPr>
        <xdr:cNvPr id="459" name="楕円 458">
          <a:extLst>
            <a:ext uri="{FF2B5EF4-FFF2-40B4-BE49-F238E27FC236}">
              <a16:creationId xmlns:a16="http://schemas.microsoft.com/office/drawing/2014/main" xmlns="" id="{CBB0B72E-A70F-4360-AB6B-2754A426D604}"/>
            </a:ext>
          </a:extLst>
        </xdr:cNvPr>
        <xdr:cNvSpPr/>
      </xdr:nvSpPr>
      <xdr:spPr>
        <a:xfrm>
          <a:off x="21272500" y="64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147710</xdr:rowOff>
    </xdr:from>
    <xdr:to>
      <xdr:col>107</xdr:col>
      <xdr:colOff>101600</xdr:colOff>
      <xdr:row>38</xdr:row>
      <xdr:rowOff>77860</xdr:rowOff>
    </xdr:to>
    <xdr:sp macro="" textlink="">
      <xdr:nvSpPr>
        <xdr:cNvPr id="460" name="楕円 459">
          <a:extLst>
            <a:ext uri="{FF2B5EF4-FFF2-40B4-BE49-F238E27FC236}">
              <a16:creationId xmlns:a16="http://schemas.microsoft.com/office/drawing/2014/main" xmlns="" id="{AE48A8A0-7F2B-492E-AE23-B744D728C781}"/>
            </a:ext>
          </a:extLst>
        </xdr:cNvPr>
        <xdr:cNvSpPr/>
      </xdr:nvSpPr>
      <xdr:spPr>
        <a:xfrm>
          <a:off x="20383500" y="64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19310</xdr:rowOff>
    </xdr:from>
    <xdr:to>
      <xdr:col>111</xdr:col>
      <xdr:colOff>177800</xdr:colOff>
      <xdr:row>38</xdr:row>
      <xdr:rowOff>27060</xdr:rowOff>
    </xdr:to>
    <xdr:cxnSp macro="">
      <xdr:nvCxnSpPr>
        <xdr:cNvPr id="461" name="直線コネクタ 460">
          <a:extLst>
            <a:ext uri="{FF2B5EF4-FFF2-40B4-BE49-F238E27FC236}">
              <a16:creationId xmlns:a16="http://schemas.microsoft.com/office/drawing/2014/main" xmlns="" id="{0606F42E-6A17-4B6F-9B15-9061CAB3A450}"/>
            </a:ext>
          </a:extLst>
        </xdr:cNvPr>
        <xdr:cNvCxnSpPr/>
      </xdr:nvCxnSpPr>
      <xdr:spPr>
        <a:xfrm flipV="1">
          <a:off x="20434300" y="6534410"/>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86637</xdr:rowOff>
    </xdr:from>
    <xdr:ext cx="599010" cy="259045"/>
    <xdr:sp macro="" textlink="">
      <xdr:nvSpPr>
        <xdr:cNvPr id="462" name="n_1mainValue【一般廃棄物処理施設】&#10;一人当たり有形固定資産（償却資産）額">
          <a:extLst>
            <a:ext uri="{FF2B5EF4-FFF2-40B4-BE49-F238E27FC236}">
              <a16:creationId xmlns:a16="http://schemas.microsoft.com/office/drawing/2014/main" xmlns="" id="{DBCA8B25-E21C-4132-AC32-BBA68E1B4642}"/>
            </a:ext>
          </a:extLst>
        </xdr:cNvPr>
        <xdr:cNvSpPr txBox="1"/>
      </xdr:nvSpPr>
      <xdr:spPr>
        <a:xfrm>
          <a:off x="21011095" y="625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94387</xdr:rowOff>
    </xdr:from>
    <xdr:ext cx="599010" cy="259045"/>
    <xdr:sp macro="" textlink="">
      <xdr:nvSpPr>
        <xdr:cNvPr id="463" name="n_2mainValue【一般廃棄物処理施設】&#10;一人当たり有形固定資産（償却資産）額">
          <a:extLst>
            <a:ext uri="{FF2B5EF4-FFF2-40B4-BE49-F238E27FC236}">
              <a16:creationId xmlns:a16="http://schemas.microsoft.com/office/drawing/2014/main" xmlns="" id="{8D4647DF-A7EB-4C93-B2CD-11505DAA3D20}"/>
            </a:ext>
          </a:extLst>
        </xdr:cNvPr>
        <xdr:cNvSpPr txBox="1"/>
      </xdr:nvSpPr>
      <xdr:spPr>
        <a:xfrm>
          <a:off x="20134795" y="626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xmlns="" id="{676AFC5F-7DD0-477F-986E-E38D4CAE4B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xmlns="" id="{0CDCE641-6FFA-48E1-8B15-5370D783A4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xmlns="" id="{DFFBB13C-BF19-4067-B748-9776F1DF6C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xmlns="" id="{79CDAE5A-946E-4666-960B-80534A317D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xmlns="" id="{688E52F7-D9E3-4DFE-9B87-06C701BB12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xmlns="" id="{C9EC8B1A-2020-4C90-AE96-156992C894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xmlns="" id="{433CF3DD-0EE7-4807-BF47-A1B684CC2E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xmlns="" id="{DAAFFED2-201A-41AA-AA3E-91AC462505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xmlns="" id="{2F45F5A0-F892-4094-8C70-9FD93EC84E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xmlns="" id="{CCBD40B5-3D06-457C-BCBA-45669460F1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4" name="テキスト ボックス 473">
          <a:extLst>
            <a:ext uri="{FF2B5EF4-FFF2-40B4-BE49-F238E27FC236}">
              <a16:creationId xmlns:a16="http://schemas.microsoft.com/office/drawing/2014/main" xmlns="" id="{241B4CF0-FD98-4470-9843-CF70B89B433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a:extLst>
            <a:ext uri="{FF2B5EF4-FFF2-40B4-BE49-F238E27FC236}">
              <a16:creationId xmlns:a16="http://schemas.microsoft.com/office/drawing/2014/main" xmlns="" id="{24D3B2BA-8821-41F1-9BF9-D2F1AA8969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6" name="テキスト ボックス 475">
          <a:extLst>
            <a:ext uri="{FF2B5EF4-FFF2-40B4-BE49-F238E27FC236}">
              <a16:creationId xmlns:a16="http://schemas.microsoft.com/office/drawing/2014/main" xmlns="" id="{DC88E8BA-08D4-465B-A4BD-C48934B6610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a:extLst>
            <a:ext uri="{FF2B5EF4-FFF2-40B4-BE49-F238E27FC236}">
              <a16:creationId xmlns:a16="http://schemas.microsoft.com/office/drawing/2014/main" xmlns="" id="{C8E71975-1998-43B1-BFE0-442CFE8552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a:extLst>
            <a:ext uri="{FF2B5EF4-FFF2-40B4-BE49-F238E27FC236}">
              <a16:creationId xmlns:a16="http://schemas.microsoft.com/office/drawing/2014/main" xmlns="" id="{2CBA75BE-FEA5-4E06-8306-41152D04CC5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a:extLst>
            <a:ext uri="{FF2B5EF4-FFF2-40B4-BE49-F238E27FC236}">
              <a16:creationId xmlns:a16="http://schemas.microsoft.com/office/drawing/2014/main" xmlns="" id="{65BF5277-C8BA-4D39-9892-FFED4C8621D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a:extLst>
            <a:ext uri="{FF2B5EF4-FFF2-40B4-BE49-F238E27FC236}">
              <a16:creationId xmlns:a16="http://schemas.microsoft.com/office/drawing/2014/main" xmlns="" id="{653BD688-EF45-4319-AB03-9C54D4E3F36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a:extLst>
            <a:ext uri="{FF2B5EF4-FFF2-40B4-BE49-F238E27FC236}">
              <a16:creationId xmlns:a16="http://schemas.microsoft.com/office/drawing/2014/main" xmlns="" id="{4E155020-EC25-4192-860D-D118F15A84B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a:extLst>
            <a:ext uri="{FF2B5EF4-FFF2-40B4-BE49-F238E27FC236}">
              <a16:creationId xmlns:a16="http://schemas.microsoft.com/office/drawing/2014/main" xmlns="" id="{FAEA93AA-0E3A-49F1-BF92-0EA2B2C8D1C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a:extLst>
            <a:ext uri="{FF2B5EF4-FFF2-40B4-BE49-F238E27FC236}">
              <a16:creationId xmlns:a16="http://schemas.microsoft.com/office/drawing/2014/main" xmlns="" id="{F269839A-9D7B-40F7-BC3D-65770C1FE15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4" name="テキスト ボックス 483">
          <a:extLst>
            <a:ext uri="{FF2B5EF4-FFF2-40B4-BE49-F238E27FC236}">
              <a16:creationId xmlns:a16="http://schemas.microsoft.com/office/drawing/2014/main" xmlns="" id="{CFECD817-71F7-41B7-ABE9-4740121E7BC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xmlns="" id="{BF5F2958-BC36-4685-804F-BC8A9D98C5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xmlns="" id="{87DD0F4F-AB94-4EB9-B3FD-2DBEFDD1218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xmlns="" id="{605AAD48-C005-45F5-B904-62B6835A79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88" name="直線コネクタ 487">
          <a:extLst>
            <a:ext uri="{FF2B5EF4-FFF2-40B4-BE49-F238E27FC236}">
              <a16:creationId xmlns:a16="http://schemas.microsoft.com/office/drawing/2014/main" xmlns="" id="{3190841F-2F25-4D05-94FD-2D3EA27DA703}"/>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89" name="【保健センター・保健所】&#10;有形固定資産減価償却率最小値テキスト">
          <a:extLst>
            <a:ext uri="{FF2B5EF4-FFF2-40B4-BE49-F238E27FC236}">
              <a16:creationId xmlns:a16="http://schemas.microsoft.com/office/drawing/2014/main" xmlns="" id="{72E47D1F-D487-49F0-BD6F-B03C0E1765A4}"/>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90" name="直線コネクタ 489">
          <a:extLst>
            <a:ext uri="{FF2B5EF4-FFF2-40B4-BE49-F238E27FC236}">
              <a16:creationId xmlns:a16="http://schemas.microsoft.com/office/drawing/2014/main" xmlns="" id="{435947AF-A479-409C-BCF0-5FB1A8540712}"/>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91" name="【保健センター・保健所】&#10;有形固定資産減価償却率最大値テキスト">
          <a:extLst>
            <a:ext uri="{FF2B5EF4-FFF2-40B4-BE49-F238E27FC236}">
              <a16:creationId xmlns:a16="http://schemas.microsoft.com/office/drawing/2014/main" xmlns="" id="{61C293DF-E9B2-4EC8-9CD6-FF30BE212C98}"/>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92" name="直線コネクタ 491">
          <a:extLst>
            <a:ext uri="{FF2B5EF4-FFF2-40B4-BE49-F238E27FC236}">
              <a16:creationId xmlns:a16="http://schemas.microsoft.com/office/drawing/2014/main" xmlns="" id="{6783622D-1A41-4071-880C-D3C728DCA7CD}"/>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xmlns="" id="{DE9CCC61-5811-4C95-BC0B-AAEA9912AD54}"/>
            </a:ext>
          </a:extLst>
        </xdr:cNvPr>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94" name="フローチャート: 判断 493">
          <a:extLst>
            <a:ext uri="{FF2B5EF4-FFF2-40B4-BE49-F238E27FC236}">
              <a16:creationId xmlns:a16="http://schemas.microsoft.com/office/drawing/2014/main" xmlns="" id="{B72023FD-BCCA-4322-8CB4-1E7D4CE3A237}"/>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95" name="フローチャート: 判断 494">
          <a:extLst>
            <a:ext uri="{FF2B5EF4-FFF2-40B4-BE49-F238E27FC236}">
              <a16:creationId xmlns:a16="http://schemas.microsoft.com/office/drawing/2014/main" xmlns="" id="{D560D051-D0DE-4A65-B9C4-A14613F6074A}"/>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496" name="n_1aveValue【保健センター・保健所】&#10;有形固定資産減価償却率">
          <a:extLst>
            <a:ext uri="{FF2B5EF4-FFF2-40B4-BE49-F238E27FC236}">
              <a16:creationId xmlns:a16="http://schemas.microsoft.com/office/drawing/2014/main" xmlns="" id="{018F2FBE-7B3E-4EA1-9C2A-F2A7C1E0CC67}"/>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97" name="フローチャート: 判断 496">
          <a:extLst>
            <a:ext uri="{FF2B5EF4-FFF2-40B4-BE49-F238E27FC236}">
              <a16:creationId xmlns:a16="http://schemas.microsoft.com/office/drawing/2014/main" xmlns="" id="{E3CA0F44-B1CE-4D68-B772-89F503464FF4}"/>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98" name="n_2aveValue【保健センター・保健所】&#10;有形固定資産減価償却率">
          <a:extLst>
            <a:ext uri="{FF2B5EF4-FFF2-40B4-BE49-F238E27FC236}">
              <a16:creationId xmlns:a16="http://schemas.microsoft.com/office/drawing/2014/main" xmlns="" id="{3D89AA92-4B96-41D3-A5CA-D515E2D9939A}"/>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9AEB54A4-59D3-43F2-B703-FF528F72FD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08861538-685C-4E66-9D9F-17382D5A4A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799A6ADA-7DC3-467D-959B-1788488D6E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2A9440E2-2139-4EB2-8359-9DD80755E8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4FCB9A11-4B38-44F2-BC02-6177381638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156845</xdr:rowOff>
    </xdr:from>
    <xdr:to>
      <xdr:col>81</xdr:col>
      <xdr:colOff>101600</xdr:colOff>
      <xdr:row>63</xdr:row>
      <xdr:rowOff>86995</xdr:rowOff>
    </xdr:to>
    <xdr:sp macro="" textlink="">
      <xdr:nvSpPr>
        <xdr:cNvPr id="504" name="楕円 503">
          <a:extLst>
            <a:ext uri="{FF2B5EF4-FFF2-40B4-BE49-F238E27FC236}">
              <a16:creationId xmlns:a16="http://schemas.microsoft.com/office/drawing/2014/main" xmlns="" id="{AAC77E15-1B5F-4B67-9096-E2F801097F20}"/>
            </a:ext>
          </a:extLst>
        </xdr:cNvPr>
        <xdr:cNvSpPr/>
      </xdr:nvSpPr>
      <xdr:spPr>
        <a:xfrm>
          <a:off x="1543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4445</xdr:rowOff>
    </xdr:from>
    <xdr:to>
      <xdr:col>76</xdr:col>
      <xdr:colOff>165100</xdr:colOff>
      <xdr:row>63</xdr:row>
      <xdr:rowOff>106045</xdr:rowOff>
    </xdr:to>
    <xdr:sp macro="" textlink="">
      <xdr:nvSpPr>
        <xdr:cNvPr id="505" name="楕円 504">
          <a:extLst>
            <a:ext uri="{FF2B5EF4-FFF2-40B4-BE49-F238E27FC236}">
              <a16:creationId xmlns:a16="http://schemas.microsoft.com/office/drawing/2014/main" xmlns="" id="{5AA1B618-F13D-4E8A-B330-CF31839CC21A}"/>
            </a:ext>
          </a:extLst>
        </xdr:cNvPr>
        <xdr:cNvSpPr/>
      </xdr:nvSpPr>
      <xdr:spPr>
        <a:xfrm>
          <a:off x="14541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36195</xdr:rowOff>
    </xdr:from>
    <xdr:to>
      <xdr:col>81</xdr:col>
      <xdr:colOff>50800</xdr:colOff>
      <xdr:row>63</xdr:row>
      <xdr:rowOff>55245</xdr:rowOff>
    </xdr:to>
    <xdr:cxnSp macro="">
      <xdr:nvCxnSpPr>
        <xdr:cNvPr id="506" name="直線コネクタ 505">
          <a:extLst>
            <a:ext uri="{FF2B5EF4-FFF2-40B4-BE49-F238E27FC236}">
              <a16:creationId xmlns:a16="http://schemas.microsoft.com/office/drawing/2014/main" xmlns="" id="{E0072B0D-4DFE-41E7-BE4E-636838C89511}"/>
            </a:ext>
          </a:extLst>
        </xdr:cNvPr>
        <xdr:cNvCxnSpPr/>
      </xdr:nvCxnSpPr>
      <xdr:spPr>
        <a:xfrm flipV="1">
          <a:off x="14592300" y="108375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78122</xdr:rowOff>
    </xdr:from>
    <xdr:ext cx="405111" cy="259045"/>
    <xdr:sp macro="" textlink="">
      <xdr:nvSpPr>
        <xdr:cNvPr id="507" name="n_1mainValue【保健センター・保健所】&#10;有形固定資産減価償却率">
          <a:extLst>
            <a:ext uri="{FF2B5EF4-FFF2-40B4-BE49-F238E27FC236}">
              <a16:creationId xmlns:a16="http://schemas.microsoft.com/office/drawing/2014/main" xmlns="" id="{EA6BF429-5786-4338-9109-6DD7E2DD82E1}"/>
            </a:ext>
          </a:extLst>
        </xdr:cNvPr>
        <xdr:cNvSpPr txBox="1"/>
      </xdr:nvSpPr>
      <xdr:spPr>
        <a:xfrm>
          <a:off x="15266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97172</xdr:rowOff>
    </xdr:from>
    <xdr:ext cx="405111" cy="259045"/>
    <xdr:sp macro="" textlink="">
      <xdr:nvSpPr>
        <xdr:cNvPr id="508" name="n_2mainValue【保健センター・保健所】&#10;有形固定資産減価償却率">
          <a:extLst>
            <a:ext uri="{FF2B5EF4-FFF2-40B4-BE49-F238E27FC236}">
              <a16:creationId xmlns:a16="http://schemas.microsoft.com/office/drawing/2014/main" xmlns="" id="{8A896F1A-30CF-4042-A6A2-DAF8AA5EDA9E}"/>
            </a:ext>
          </a:extLst>
        </xdr:cNvPr>
        <xdr:cNvSpPr txBox="1"/>
      </xdr:nvSpPr>
      <xdr:spPr>
        <a:xfrm>
          <a:off x="14389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xmlns="" id="{7072E16C-BE6B-4967-B503-BE29230714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xmlns="" id="{9CF2B498-5F99-4F39-A9A9-D1F4BBA461A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xmlns="" id="{60E8B864-69F1-4F39-9FEA-E046364A07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xmlns="" id="{9B8180F9-01BF-4026-9A35-1203CF37CE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xmlns="" id="{CC6D89A5-8D92-4833-8482-35B7D0D74E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xmlns="" id="{8EAF0E18-DBE2-491A-A6EB-F17B3E7F42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xmlns="" id="{3EECDF56-607C-4DC0-94FB-BFD21BAE37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xmlns="" id="{F95CB45E-3B21-4C79-8A08-2A9A0976E8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a:extLst>
            <a:ext uri="{FF2B5EF4-FFF2-40B4-BE49-F238E27FC236}">
              <a16:creationId xmlns:a16="http://schemas.microsoft.com/office/drawing/2014/main" xmlns="" id="{8C6FA978-B3E2-4D5A-ABBA-F528F66358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a:extLst>
            <a:ext uri="{FF2B5EF4-FFF2-40B4-BE49-F238E27FC236}">
              <a16:creationId xmlns:a16="http://schemas.microsoft.com/office/drawing/2014/main" xmlns="" id="{51759B38-4969-4F77-9F39-3465FC997C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a:extLst>
            <a:ext uri="{FF2B5EF4-FFF2-40B4-BE49-F238E27FC236}">
              <a16:creationId xmlns:a16="http://schemas.microsoft.com/office/drawing/2014/main" xmlns="" id="{AC9CC2E6-D65E-491C-82E1-85540418307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xmlns="" id="{BD0B6B39-51C2-4727-8FBD-30DDD1BCC2C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a:extLst>
            <a:ext uri="{FF2B5EF4-FFF2-40B4-BE49-F238E27FC236}">
              <a16:creationId xmlns:a16="http://schemas.microsoft.com/office/drawing/2014/main" xmlns="" id="{3AFEDD49-5F62-4518-920C-28E0DADFB18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a:extLst>
            <a:ext uri="{FF2B5EF4-FFF2-40B4-BE49-F238E27FC236}">
              <a16:creationId xmlns:a16="http://schemas.microsoft.com/office/drawing/2014/main" xmlns="" id="{E6A71781-71C6-4FDE-A2B9-7AE2BEE108C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a:extLst>
            <a:ext uri="{FF2B5EF4-FFF2-40B4-BE49-F238E27FC236}">
              <a16:creationId xmlns:a16="http://schemas.microsoft.com/office/drawing/2014/main" xmlns="" id="{B1247587-A89A-43B3-B3E4-72E61077AE4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a:extLst>
            <a:ext uri="{FF2B5EF4-FFF2-40B4-BE49-F238E27FC236}">
              <a16:creationId xmlns:a16="http://schemas.microsoft.com/office/drawing/2014/main" xmlns="" id="{7D446E86-BE98-454C-863D-400F73C5632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a:extLst>
            <a:ext uri="{FF2B5EF4-FFF2-40B4-BE49-F238E27FC236}">
              <a16:creationId xmlns:a16="http://schemas.microsoft.com/office/drawing/2014/main" xmlns="" id="{44A8B459-1DBF-47D5-B609-4922C3064A3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a:extLst>
            <a:ext uri="{FF2B5EF4-FFF2-40B4-BE49-F238E27FC236}">
              <a16:creationId xmlns:a16="http://schemas.microsoft.com/office/drawing/2014/main" xmlns="" id="{37015A7F-EE9A-405B-8759-7F690370B50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a:extLst>
            <a:ext uri="{FF2B5EF4-FFF2-40B4-BE49-F238E27FC236}">
              <a16:creationId xmlns:a16="http://schemas.microsoft.com/office/drawing/2014/main" xmlns="" id="{956526E7-E123-4F22-80AD-8AEA331B9A8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a:extLst>
            <a:ext uri="{FF2B5EF4-FFF2-40B4-BE49-F238E27FC236}">
              <a16:creationId xmlns:a16="http://schemas.microsoft.com/office/drawing/2014/main" xmlns="" id="{7EBD9A25-11C7-42AD-822A-F95F08F0986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a:extLst>
            <a:ext uri="{FF2B5EF4-FFF2-40B4-BE49-F238E27FC236}">
              <a16:creationId xmlns:a16="http://schemas.microsoft.com/office/drawing/2014/main" xmlns="" id="{AF53055D-2C09-44E4-B616-689022F3D7E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a:extLst>
            <a:ext uri="{FF2B5EF4-FFF2-40B4-BE49-F238E27FC236}">
              <a16:creationId xmlns:a16="http://schemas.microsoft.com/office/drawing/2014/main" xmlns="" id="{1EEB3532-C8CE-4387-9E2F-ADA396316FA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xmlns="" id="{7AA94928-5A88-4AF0-9EEA-A2DBC71A41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xmlns="" id="{0CE4BB7D-A70C-4370-8EC8-93D71A22A1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a:extLst>
            <a:ext uri="{FF2B5EF4-FFF2-40B4-BE49-F238E27FC236}">
              <a16:creationId xmlns:a16="http://schemas.microsoft.com/office/drawing/2014/main" xmlns="" id="{BE1D87FF-D63E-491E-8D1B-8FC05EC06B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34" name="直線コネクタ 533">
          <a:extLst>
            <a:ext uri="{FF2B5EF4-FFF2-40B4-BE49-F238E27FC236}">
              <a16:creationId xmlns:a16="http://schemas.microsoft.com/office/drawing/2014/main" xmlns="" id="{5FBBCB64-CFB1-48B0-A111-C35B613499AA}"/>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35" name="【保健センター・保健所】&#10;一人当たり面積最小値テキスト">
          <a:extLst>
            <a:ext uri="{FF2B5EF4-FFF2-40B4-BE49-F238E27FC236}">
              <a16:creationId xmlns:a16="http://schemas.microsoft.com/office/drawing/2014/main" xmlns="" id="{40CB7A6D-CAEA-4544-9D74-7F3954D6C0DA}"/>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36" name="直線コネクタ 535">
          <a:extLst>
            <a:ext uri="{FF2B5EF4-FFF2-40B4-BE49-F238E27FC236}">
              <a16:creationId xmlns:a16="http://schemas.microsoft.com/office/drawing/2014/main" xmlns="" id="{D8116E63-9B01-471B-9778-4C0692EC5B68}"/>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37" name="【保健センター・保健所】&#10;一人当たり面積最大値テキスト">
          <a:extLst>
            <a:ext uri="{FF2B5EF4-FFF2-40B4-BE49-F238E27FC236}">
              <a16:creationId xmlns:a16="http://schemas.microsoft.com/office/drawing/2014/main" xmlns="" id="{5C14E2A5-E725-41E1-B42C-93D8390FCF29}"/>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38" name="直線コネクタ 537">
          <a:extLst>
            <a:ext uri="{FF2B5EF4-FFF2-40B4-BE49-F238E27FC236}">
              <a16:creationId xmlns:a16="http://schemas.microsoft.com/office/drawing/2014/main" xmlns="" id="{1AD5FD7B-F505-4B04-8049-8BA069D28D5D}"/>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39" name="【保健センター・保健所】&#10;一人当たり面積平均値テキスト">
          <a:extLst>
            <a:ext uri="{FF2B5EF4-FFF2-40B4-BE49-F238E27FC236}">
              <a16:creationId xmlns:a16="http://schemas.microsoft.com/office/drawing/2014/main" xmlns="" id="{7F9A48C4-F63E-4C2C-A6A5-19CE60E74965}"/>
            </a:ext>
          </a:extLst>
        </xdr:cNvPr>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40" name="フローチャート: 判断 539">
          <a:extLst>
            <a:ext uri="{FF2B5EF4-FFF2-40B4-BE49-F238E27FC236}">
              <a16:creationId xmlns:a16="http://schemas.microsoft.com/office/drawing/2014/main" xmlns="" id="{BF9083E2-CE53-407B-830D-5575EF0984D6}"/>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41" name="フローチャート: 判断 540">
          <a:extLst>
            <a:ext uri="{FF2B5EF4-FFF2-40B4-BE49-F238E27FC236}">
              <a16:creationId xmlns:a16="http://schemas.microsoft.com/office/drawing/2014/main" xmlns="" id="{600A4D06-7C29-4352-84B4-B0FA197C93B5}"/>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542" name="n_1aveValue【保健センター・保健所】&#10;一人当たり面積">
          <a:extLst>
            <a:ext uri="{FF2B5EF4-FFF2-40B4-BE49-F238E27FC236}">
              <a16:creationId xmlns:a16="http://schemas.microsoft.com/office/drawing/2014/main" xmlns="" id="{BBAF918B-CF7D-4726-9B4B-BA0238F6907D}"/>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43" name="フローチャート: 判断 542">
          <a:extLst>
            <a:ext uri="{FF2B5EF4-FFF2-40B4-BE49-F238E27FC236}">
              <a16:creationId xmlns:a16="http://schemas.microsoft.com/office/drawing/2014/main" xmlns="" id="{D84241B7-C98A-4375-919E-4FBD665A8B55}"/>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544" name="n_2aveValue【保健センター・保健所】&#10;一人当たり面積">
          <a:extLst>
            <a:ext uri="{FF2B5EF4-FFF2-40B4-BE49-F238E27FC236}">
              <a16:creationId xmlns:a16="http://schemas.microsoft.com/office/drawing/2014/main" xmlns="" id="{BE980C39-6DAE-4462-83FF-189AEB6E3F11}"/>
            </a:ext>
          </a:extLst>
        </xdr:cNvPr>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DC39AAE1-FE33-4737-B4C6-F438DF693A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6DF6A243-9982-4C64-BC89-C2661445A8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28C22EEB-4B90-47C7-8442-AF72661501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185E7555-E15B-4922-B517-56AFBABD5C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21ED64F7-04DD-4487-AB5F-2BAF15A40D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xdr:rowOff>
    </xdr:from>
    <xdr:to>
      <xdr:col>112</xdr:col>
      <xdr:colOff>38100</xdr:colOff>
      <xdr:row>60</xdr:row>
      <xdr:rowOff>106317</xdr:rowOff>
    </xdr:to>
    <xdr:sp macro="" textlink="">
      <xdr:nvSpPr>
        <xdr:cNvPr id="550" name="楕円 549">
          <a:extLst>
            <a:ext uri="{FF2B5EF4-FFF2-40B4-BE49-F238E27FC236}">
              <a16:creationId xmlns:a16="http://schemas.microsoft.com/office/drawing/2014/main" xmlns="" id="{04CEDCC0-3906-4888-B3E5-D24D4DAF4742}"/>
            </a:ext>
          </a:extLst>
        </xdr:cNvPr>
        <xdr:cNvSpPr/>
      </xdr:nvSpPr>
      <xdr:spPr>
        <a:xfrm>
          <a:off x="2127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14515</xdr:rowOff>
    </xdr:from>
    <xdr:to>
      <xdr:col>107</xdr:col>
      <xdr:colOff>101600</xdr:colOff>
      <xdr:row>60</xdr:row>
      <xdr:rowOff>116115</xdr:rowOff>
    </xdr:to>
    <xdr:sp macro="" textlink="">
      <xdr:nvSpPr>
        <xdr:cNvPr id="551" name="楕円 550">
          <a:extLst>
            <a:ext uri="{FF2B5EF4-FFF2-40B4-BE49-F238E27FC236}">
              <a16:creationId xmlns:a16="http://schemas.microsoft.com/office/drawing/2014/main" xmlns="" id="{DDA9AD7F-17EC-4358-A542-56D321D87578}"/>
            </a:ext>
          </a:extLst>
        </xdr:cNvPr>
        <xdr:cNvSpPr/>
      </xdr:nvSpPr>
      <xdr:spPr>
        <a:xfrm>
          <a:off x="2038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55517</xdr:rowOff>
    </xdr:from>
    <xdr:to>
      <xdr:col>111</xdr:col>
      <xdr:colOff>177800</xdr:colOff>
      <xdr:row>60</xdr:row>
      <xdr:rowOff>65315</xdr:rowOff>
    </xdr:to>
    <xdr:cxnSp macro="">
      <xdr:nvCxnSpPr>
        <xdr:cNvPr id="552" name="直線コネクタ 551">
          <a:extLst>
            <a:ext uri="{FF2B5EF4-FFF2-40B4-BE49-F238E27FC236}">
              <a16:creationId xmlns:a16="http://schemas.microsoft.com/office/drawing/2014/main" xmlns="" id="{8B02D464-E7BE-497E-83D5-08FC898A898B}"/>
            </a:ext>
          </a:extLst>
        </xdr:cNvPr>
        <xdr:cNvCxnSpPr/>
      </xdr:nvCxnSpPr>
      <xdr:spPr>
        <a:xfrm flipV="1">
          <a:off x="20434300" y="103425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122844</xdr:rowOff>
    </xdr:from>
    <xdr:ext cx="469744" cy="259045"/>
    <xdr:sp macro="" textlink="">
      <xdr:nvSpPr>
        <xdr:cNvPr id="553" name="n_1mainValue【保健センター・保健所】&#10;一人当たり面積">
          <a:extLst>
            <a:ext uri="{FF2B5EF4-FFF2-40B4-BE49-F238E27FC236}">
              <a16:creationId xmlns:a16="http://schemas.microsoft.com/office/drawing/2014/main" xmlns="" id="{EEAC5055-70DF-44D1-A71C-BC71DA30DBF0}"/>
            </a:ext>
          </a:extLst>
        </xdr:cNvPr>
        <xdr:cNvSpPr txBox="1"/>
      </xdr:nvSpPr>
      <xdr:spPr>
        <a:xfrm>
          <a:off x="210757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132642</xdr:rowOff>
    </xdr:from>
    <xdr:ext cx="469744" cy="259045"/>
    <xdr:sp macro="" textlink="">
      <xdr:nvSpPr>
        <xdr:cNvPr id="554" name="n_2mainValue【保健センター・保健所】&#10;一人当たり面積">
          <a:extLst>
            <a:ext uri="{FF2B5EF4-FFF2-40B4-BE49-F238E27FC236}">
              <a16:creationId xmlns:a16="http://schemas.microsoft.com/office/drawing/2014/main" xmlns="" id="{5C006E1B-E062-4E6F-BB06-D5B8BC933A30}"/>
            </a:ext>
          </a:extLst>
        </xdr:cNvPr>
        <xdr:cNvSpPr txBox="1"/>
      </xdr:nvSpPr>
      <xdr:spPr>
        <a:xfrm>
          <a:off x="20199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a:extLst>
            <a:ext uri="{FF2B5EF4-FFF2-40B4-BE49-F238E27FC236}">
              <a16:creationId xmlns:a16="http://schemas.microsoft.com/office/drawing/2014/main" xmlns="" id="{B0D740DE-E325-49C2-A578-FC3249002D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a:extLst>
            <a:ext uri="{FF2B5EF4-FFF2-40B4-BE49-F238E27FC236}">
              <a16:creationId xmlns:a16="http://schemas.microsoft.com/office/drawing/2014/main" xmlns="" id="{709D29B0-41E7-4FFE-AF0F-91FDBFDD0D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a:extLst>
            <a:ext uri="{FF2B5EF4-FFF2-40B4-BE49-F238E27FC236}">
              <a16:creationId xmlns:a16="http://schemas.microsoft.com/office/drawing/2014/main" xmlns="" id="{950AB76A-F6F4-4DED-9303-929B20344A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a:extLst>
            <a:ext uri="{FF2B5EF4-FFF2-40B4-BE49-F238E27FC236}">
              <a16:creationId xmlns:a16="http://schemas.microsoft.com/office/drawing/2014/main" xmlns="" id="{C736EA85-FBC3-4C44-B531-84623613DF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a:extLst>
            <a:ext uri="{FF2B5EF4-FFF2-40B4-BE49-F238E27FC236}">
              <a16:creationId xmlns:a16="http://schemas.microsoft.com/office/drawing/2014/main" xmlns="" id="{3CED93BC-DD7B-4535-8653-BA6E076103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a:extLst>
            <a:ext uri="{FF2B5EF4-FFF2-40B4-BE49-F238E27FC236}">
              <a16:creationId xmlns:a16="http://schemas.microsoft.com/office/drawing/2014/main" xmlns="" id="{989A2D4F-60D2-4F94-9A85-5E0C7B0358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a:extLst>
            <a:ext uri="{FF2B5EF4-FFF2-40B4-BE49-F238E27FC236}">
              <a16:creationId xmlns:a16="http://schemas.microsoft.com/office/drawing/2014/main" xmlns="" id="{166359EE-4C0B-499B-95EB-EC0CD8DC14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a:extLst>
            <a:ext uri="{FF2B5EF4-FFF2-40B4-BE49-F238E27FC236}">
              <a16:creationId xmlns:a16="http://schemas.microsoft.com/office/drawing/2014/main" xmlns="" id="{DDE4233C-7088-4FFA-9AA4-1917858CCE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a:extLst>
            <a:ext uri="{FF2B5EF4-FFF2-40B4-BE49-F238E27FC236}">
              <a16:creationId xmlns:a16="http://schemas.microsoft.com/office/drawing/2014/main" xmlns="" id="{7F222FE3-2F3A-49E0-8BB8-EFDBD35D57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a:extLst>
            <a:ext uri="{FF2B5EF4-FFF2-40B4-BE49-F238E27FC236}">
              <a16:creationId xmlns:a16="http://schemas.microsoft.com/office/drawing/2014/main" xmlns="" id="{2E8AD71C-6101-42CC-A6F6-6C0C267924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5" name="直線コネクタ 564">
          <a:extLst>
            <a:ext uri="{FF2B5EF4-FFF2-40B4-BE49-F238E27FC236}">
              <a16:creationId xmlns:a16="http://schemas.microsoft.com/office/drawing/2014/main" xmlns="" id="{E2EC77CF-5DAF-4B91-ADDC-CC37281FC1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6" name="テキスト ボックス 565">
          <a:extLst>
            <a:ext uri="{FF2B5EF4-FFF2-40B4-BE49-F238E27FC236}">
              <a16:creationId xmlns:a16="http://schemas.microsoft.com/office/drawing/2014/main" xmlns="" id="{835439C7-AE6A-4BB6-BF12-4F819CEE467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7" name="直線コネクタ 566">
          <a:extLst>
            <a:ext uri="{FF2B5EF4-FFF2-40B4-BE49-F238E27FC236}">
              <a16:creationId xmlns:a16="http://schemas.microsoft.com/office/drawing/2014/main" xmlns="" id="{5E6C6471-540B-44D4-9295-617E1A799F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8" name="テキスト ボックス 567">
          <a:extLst>
            <a:ext uri="{FF2B5EF4-FFF2-40B4-BE49-F238E27FC236}">
              <a16:creationId xmlns:a16="http://schemas.microsoft.com/office/drawing/2014/main" xmlns="" id="{6E3A6918-3E71-4AC5-860B-CDB851FF6F5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9" name="直線コネクタ 568">
          <a:extLst>
            <a:ext uri="{FF2B5EF4-FFF2-40B4-BE49-F238E27FC236}">
              <a16:creationId xmlns:a16="http://schemas.microsoft.com/office/drawing/2014/main" xmlns="" id="{06AC7FF1-07DC-48C8-86CB-37A1F9B8A82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0" name="テキスト ボックス 569">
          <a:extLst>
            <a:ext uri="{FF2B5EF4-FFF2-40B4-BE49-F238E27FC236}">
              <a16:creationId xmlns:a16="http://schemas.microsoft.com/office/drawing/2014/main" xmlns="" id="{8A79A201-6B38-494D-8930-5D9C3FC5537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1" name="直線コネクタ 570">
          <a:extLst>
            <a:ext uri="{FF2B5EF4-FFF2-40B4-BE49-F238E27FC236}">
              <a16:creationId xmlns:a16="http://schemas.microsoft.com/office/drawing/2014/main" xmlns="" id="{89BB0B34-CC79-420C-A722-889C6D2A677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2" name="テキスト ボックス 571">
          <a:extLst>
            <a:ext uri="{FF2B5EF4-FFF2-40B4-BE49-F238E27FC236}">
              <a16:creationId xmlns:a16="http://schemas.microsoft.com/office/drawing/2014/main" xmlns="" id="{A5AD007D-21BF-4A25-8796-F887BF1F447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3" name="直線コネクタ 572">
          <a:extLst>
            <a:ext uri="{FF2B5EF4-FFF2-40B4-BE49-F238E27FC236}">
              <a16:creationId xmlns:a16="http://schemas.microsoft.com/office/drawing/2014/main" xmlns="" id="{2BECE744-A65B-4F9F-A6C1-291BC9BD7AD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4" name="テキスト ボックス 573">
          <a:extLst>
            <a:ext uri="{FF2B5EF4-FFF2-40B4-BE49-F238E27FC236}">
              <a16:creationId xmlns:a16="http://schemas.microsoft.com/office/drawing/2014/main" xmlns="" id="{AC9F314C-854E-4949-BF51-3CCF0367269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5" name="直線コネクタ 574">
          <a:extLst>
            <a:ext uri="{FF2B5EF4-FFF2-40B4-BE49-F238E27FC236}">
              <a16:creationId xmlns:a16="http://schemas.microsoft.com/office/drawing/2014/main" xmlns="" id="{111A3258-EE4D-4224-9184-48B85CE1669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6" name="テキスト ボックス 575">
          <a:extLst>
            <a:ext uri="{FF2B5EF4-FFF2-40B4-BE49-F238E27FC236}">
              <a16:creationId xmlns:a16="http://schemas.microsoft.com/office/drawing/2014/main" xmlns="" id="{ECF42E20-7E92-49AB-8624-689033BCDF9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a:extLst>
            <a:ext uri="{FF2B5EF4-FFF2-40B4-BE49-F238E27FC236}">
              <a16:creationId xmlns:a16="http://schemas.microsoft.com/office/drawing/2014/main" xmlns="" id="{13DCDAB6-8D91-44B6-97A6-3D05D46F6A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xmlns="" id="{0E083561-FF6A-4E96-B86C-9501D4507A7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a:extLst>
            <a:ext uri="{FF2B5EF4-FFF2-40B4-BE49-F238E27FC236}">
              <a16:creationId xmlns:a16="http://schemas.microsoft.com/office/drawing/2014/main" xmlns="" id="{30361D0E-E06D-49D4-96D5-6BC3A13DFC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80" name="直線コネクタ 579">
          <a:extLst>
            <a:ext uri="{FF2B5EF4-FFF2-40B4-BE49-F238E27FC236}">
              <a16:creationId xmlns:a16="http://schemas.microsoft.com/office/drawing/2014/main" xmlns="" id="{915AB50B-6ACE-4E25-888D-58C47DA0A52B}"/>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81" name="【消防施設】&#10;有形固定資産減価償却率最小値テキスト">
          <a:extLst>
            <a:ext uri="{FF2B5EF4-FFF2-40B4-BE49-F238E27FC236}">
              <a16:creationId xmlns:a16="http://schemas.microsoft.com/office/drawing/2014/main" xmlns="" id="{4EE98AAA-F1FC-4F75-9897-CE77507B515A}"/>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82" name="直線コネクタ 581">
          <a:extLst>
            <a:ext uri="{FF2B5EF4-FFF2-40B4-BE49-F238E27FC236}">
              <a16:creationId xmlns:a16="http://schemas.microsoft.com/office/drawing/2014/main" xmlns="" id="{2A590A60-1C12-48BD-91C7-89CF3DD6B403}"/>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3" name="【消防施設】&#10;有形固定資産減価償却率最大値テキスト">
          <a:extLst>
            <a:ext uri="{FF2B5EF4-FFF2-40B4-BE49-F238E27FC236}">
              <a16:creationId xmlns:a16="http://schemas.microsoft.com/office/drawing/2014/main" xmlns="" id="{FF2FF471-6D60-47ED-AD40-A88392A1C2B1}"/>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84" name="直線コネクタ 583">
          <a:extLst>
            <a:ext uri="{FF2B5EF4-FFF2-40B4-BE49-F238E27FC236}">
              <a16:creationId xmlns:a16="http://schemas.microsoft.com/office/drawing/2014/main" xmlns="" id="{83F126C3-68D7-417E-B5D6-3CB9A3B35623}"/>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85" name="【消防施設】&#10;有形固定資産減価償却率平均値テキスト">
          <a:extLst>
            <a:ext uri="{FF2B5EF4-FFF2-40B4-BE49-F238E27FC236}">
              <a16:creationId xmlns:a16="http://schemas.microsoft.com/office/drawing/2014/main" xmlns="" id="{392154D6-EE6D-4B5B-A402-0C59200A4AC4}"/>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86" name="フローチャート: 判断 585">
          <a:extLst>
            <a:ext uri="{FF2B5EF4-FFF2-40B4-BE49-F238E27FC236}">
              <a16:creationId xmlns:a16="http://schemas.microsoft.com/office/drawing/2014/main" xmlns="" id="{A5A34420-4CF3-4A6E-BCB2-5CFCC4CF3455}"/>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87" name="フローチャート: 判断 586">
          <a:extLst>
            <a:ext uri="{FF2B5EF4-FFF2-40B4-BE49-F238E27FC236}">
              <a16:creationId xmlns:a16="http://schemas.microsoft.com/office/drawing/2014/main" xmlns="" id="{57FA58CB-C2FD-4933-A935-453FF76B314A}"/>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88" name="n_1aveValue【消防施設】&#10;有形固定資産減価償却率">
          <a:extLst>
            <a:ext uri="{FF2B5EF4-FFF2-40B4-BE49-F238E27FC236}">
              <a16:creationId xmlns:a16="http://schemas.microsoft.com/office/drawing/2014/main" xmlns="" id="{714D61D8-020D-43D3-9F05-1B08CF016F57}"/>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89" name="フローチャート: 判断 588">
          <a:extLst>
            <a:ext uri="{FF2B5EF4-FFF2-40B4-BE49-F238E27FC236}">
              <a16:creationId xmlns:a16="http://schemas.microsoft.com/office/drawing/2014/main" xmlns="" id="{10CCB074-12D4-4B8B-84F5-9E19D0EE3279}"/>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590" name="n_2aveValue【消防施設】&#10;有形固定資産減価償却率">
          <a:extLst>
            <a:ext uri="{FF2B5EF4-FFF2-40B4-BE49-F238E27FC236}">
              <a16:creationId xmlns:a16="http://schemas.microsoft.com/office/drawing/2014/main" xmlns="" id="{86D0A508-D9CF-472A-9B6B-4F3B106867AB}"/>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xmlns="" id="{F3FF78D1-A957-4714-BFEB-C7A097791E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xmlns="" id="{9D5EFE88-EEA5-474C-B1BD-F1DB661AE3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xmlns="" id="{E7D42866-285A-4AE1-B1CD-8A99CD0344A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xmlns="" id="{8E74AF2E-3E88-4C58-8E8F-8639B0AB9A9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5337FDDD-DF03-42E6-ACBE-F53719B257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153851</xdr:rowOff>
    </xdr:from>
    <xdr:to>
      <xdr:col>81</xdr:col>
      <xdr:colOff>101600</xdr:colOff>
      <xdr:row>83</xdr:row>
      <xdr:rowOff>84001</xdr:rowOff>
    </xdr:to>
    <xdr:sp macro="" textlink="">
      <xdr:nvSpPr>
        <xdr:cNvPr id="596" name="楕円 595">
          <a:extLst>
            <a:ext uri="{FF2B5EF4-FFF2-40B4-BE49-F238E27FC236}">
              <a16:creationId xmlns:a16="http://schemas.microsoft.com/office/drawing/2014/main" xmlns="" id="{97FF88F2-F77E-4F9F-BDC1-BC607F8754A6}"/>
            </a:ext>
          </a:extLst>
        </xdr:cNvPr>
        <xdr:cNvSpPr/>
      </xdr:nvSpPr>
      <xdr:spPr>
        <a:xfrm>
          <a:off x="1543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127726</xdr:rowOff>
    </xdr:from>
    <xdr:to>
      <xdr:col>76</xdr:col>
      <xdr:colOff>165100</xdr:colOff>
      <xdr:row>82</xdr:row>
      <xdr:rowOff>57876</xdr:rowOff>
    </xdr:to>
    <xdr:sp macro="" textlink="">
      <xdr:nvSpPr>
        <xdr:cNvPr id="597" name="楕円 596">
          <a:extLst>
            <a:ext uri="{FF2B5EF4-FFF2-40B4-BE49-F238E27FC236}">
              <a16:creationId xmlns:a16="http://schemas.microsoft.com/office/drawing/2014/main" xmlns="" id="{22814E5C-AACB-4E17-AEBF-697A1FCB695D}"/>
            </a:ext>
          </a:extLst>
        </xdr:cNvPr>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83</xdr:row>
      <xdr:rowOff>33201</xdr:rowOff>
    </xdr:to>
    <xdr:cxnSp macro="">
      <xdr:nvCxnSpPr>
        <xdr:cNvPr id="598" name="直線コネクタ 597">
          <a:extLst>
            <a:ext uri="{FF2B5EF4-FFF2-40B4-BE49-F238E27FC236}">
              <a16:creationId xmlns:a16="http://schemas.microsoft.com/office/drawing/2014/main" xmlns="" id="{072E438C-9181-46CD-9EC9-787A87A3B120}"/>
            </a:ext>
          </a:extLst>
        </xdr:cNvPr>
        <xdr:cNvCxnSpPr/>
      </xdr:nvCxnSpPr>
      <xdr:spPr>
        <a:xfrm>
          <a:off x="14592300" y="14065976"/>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75128</xdr:rowOff>
    </xdr:from>
    <xdr:ext cx="405111" cy="259045"/>
    <xdr:sp macro="" textlink="">
      <xdr:nvSpPr>
        <xdr:cNvPr id="599" name="n_1mainValue【消防施設】&#10;有形固定資産減価償却率">
          <a:extLst>
            <a:ext uri="{FF2B5EF4-FFF2-40B4-BE49-F238E27FC236}">
              <a16:creationId xmlns:a16="http://schemas.microsoft.com/office/drawing/2014/main" xmlns="" id="{D7410BEE-D973-47E5-9342-E4621506CB07}"/>
            </a:ext>
          </a:extLst>
        </xdr:cNvPr>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74403</xdr:rowOff>
    </xdr:from>
    <xdr:ext cx="405111" cy="259045"/>
    <xdr:sp macro="" textlink="">
      <xdr:nvSpPr>
        <xdr:cNvPr id="600" name="n_2mainValue【消防施設】&#10;有形固定資産減価償却率">
          <a:extLst>
            <a:ext uri="{FF2B5EF4-FFF2-40B4-BE49-F238E27FC236}">
              <a16:creationId xmlns:a16="http://schemas.microsoft.com/office/drawing/2014/main" xmlns="" id="{CA50BD4D-5D10-4ED1-8767-6905E6619DC7}"/>
            </a:ext>
          </a:extLst>
        </xdr:cNvPr>
        <xdr:cNvSpPr txBox="1"/>
      </xdr:nvSpPr>
      <xdr:spPr>
        <a:xfrm>
          <a:off x="14389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xmlns="" id="{3B732415-47C6-48A2-93BE-486BEB4DE7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xmlns="" id="{E4D38AC5-A832-4932-99E5-99666C55C7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xmlns="" id="{70D23222-E923-41B9-9D60-EDB5B1F429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xmlns="" id="{CEADD78B-B122-4A61-B01D-5DCEDCB14E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xmlns="" id="{EBDB862C-CE10-4277-9C7C-6EE5EB2DC1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xmlns="" id="{A3CE8298-6DE9-4F7E-8FF7-611A5807C0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xmlns="" id="{77AF377E-5F91-4E99-9B18-B670E9E8FA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xmlns="" id="{DB621C27-BE59-4BCD-ABFB-EDCC937447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a:extLst>
            <a:ext uri="{FF2B5EF4-FFF2-40B4-BE49-F238E27FC236}">
              <a16:creationId xmlns:a16="http://schemas.microsoft.com/office/drawing/2014/main" xmlns="" id="{5147018F-9588-4B0B-B714-7706CB9A12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a:extLst>
            <a:ext uri="{FF2B5EF4-FFF2-40B4-BE49-F238E27FC236}">
              <a16:creationId xmlns:a16="http://schemas.microsoft.com/office/drawing/2014/main" xmlns="" id="{99BB8BC1-E4DD-43BB-966E-C3DDB88FA4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1" name="直線コネクタ 610">
          <a:extLst>
            <a:ext uri="{FF2B5EF4-FFF2-40B4-BE49-F238E27FC236}">
              <a16:creationId xmlns:a16="http://schemas.microsoft.com/office/drawing/2014/main" xmlns="" id="{8329AFE5-E41D-4409-A665-12C2F0524AB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2" name="テキスト ボックス 611">
          <a:extLst>
            <a:ext uri="{FF2B5EF4-FFF2-40B4-BE49-F238E27FC236}">
              <a16:creationId xmlns:a16="http://schemas.microsoft.com/office/drawing/2014/main" xmlns="" id="{A3643666-C82F-4DB5-BE5C-9082D3B21E1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3" name="直線コネクタ 612">
          <a:extLst>
            <a:ext uri="{FF2B5EF4-FFF2-40B4-BE49-F238E27FC236}">
              <a16:creationId xmlns:a16="http://schemas.microsoft.com/office/drawing/2014/main" xmlns="" id="{39530EAA-F78B-471C-B502-6D980A419C2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4" name="テキスト ボックス 613">
          <a:extLst>
            <a:ext uri="{FF2B5EF4-FFF2-40B4-BE49-F238E27FC236}">
              <a16:creationId xmlns:a16="http://schemas.microsoft.com/office/drawing/2014/main" xmlns="" id="{108A7B68-A674-4F6A-AEAF-2B09F8C053F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5" name="直線コネクタ 614">
          <a:extLst>
            <a:ext uri="{FF2B5EF4-FFF2-40B4-BE49-F238E27FC236}">
              <a16:creationId xmlns:a16="http://schemas.microsoft.com/office/drawing/2014/main" xmlns="" id="{EFA15E49-F352-4DDE-A1DA-198D619D465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6" name="テキスト ボックス 615">
          <a:extLst>
            <a:ext uri="{FF2B5EF4-FFF2-40B4-BE49-F238E27FC236}">
              <a16:creationId xmlns:a16="http://schemas.microsoft.com/office/drawing/2014/main" xmlns="" id="{1C495B4C-C853-4278-AC97-9D92C5A5601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7" name="直線コネクタ 616">
          <a:extLst>
            <a:ext uri="{FF2B5EF4-FFF2-40B4-BE49-F238E27FC236}">
              <a16:creationId xmlns:a16="http://schemas.microsoft.com/office/drawing/2014/main" xmlns="" id="{74718AEC-C8C4-4ACE-979B-6D5B6D7354B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8" name="テキスト ボックス 617">
          <a:extLst>
            <a:ext uri="{FF2B5EF4-FFF2-40B4-BE49-F238E27FC236}">
              <a16:creationId xmlns:a16="http://schemas.microsoft.com/office/drawing/2014/main" xmlns="" id="{B303C06D-D9BC-415E-ACCD-97C379FFE95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xmlns="" id="{34CBD585-93D6-4D5E-A233-ECDC4D4F7B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xmlns="" id="{80102D38-1655-4B40-B0FD-1411402524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a:extLst>
            <a:ext uri="{FF2B5EF4-FFF2-40B4-BE49-F238E27FC236}">
              <a16:creationId xmlns:a16="http://schemas.microsoft.com/office/drawing/2014/main" xmlns="" id="{FAA87DC2-A0C7-41FD-94F5-2BE09412DA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22" name="直線コネクタ 621">
          <a:extLst>
            <a:ext uri="{FF2B5EF4-FFF2-40B4-BE49-F238E27FC236}">
              <a16:creationId xmlns:a16="http://schemas.microsoft.com/office/drawing/2014/main" xmlns="" id="{8C51F1EA-8931-4BA3-ACF0-E8DB3D755281}"/>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23" name="【消防施設】&#10;一人当たり面積最小値テキスト">
          <a:extLst>
            <a:ext uri="{FF2B5EF4-FFF2-40B4-BE49-F238E27FC236}">
              <a16:creationId xmlns:a16="http://schemas.microsoft.com/office/drawing/2014/main" xmlns="" id="{C3EE217F-0411-457D-AECF-2A00058BB7A3}"/>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24" name="直線コネクタ 623">
          <a:extLst>
            <a:ext uri="{FF2B5EF4-FFF2-40B4-BE49-F238E27FC236}">
              <a16:creationId xmlns:a16="http://schemas.microsoft.com/office/drawing/2014/main" xmlns="" id="{225C6E1C-CE68-4893-8A78-F60962376E39}"/>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25" name="【消防施設】&#10;一人当たり面積最大値テキスト">
          <a:extLst>
            <a:ext uri="{FF2B5EF4-FFF2-40B4-BE49-F238E27FC236}">
              <a16:creationId xmlns:a16="http://schemas.microsoft.com/office/drawing/2014/main" xmlns="" id="{83879B79-31E7-4CED-B553-965FDE2B48E7}"/>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26" name="直線コネクタ 625">
          <a:extLst>
            <a:ext uri="{FF2B5EF4-FFF2-40B4-BE49-F238E27FC236}">
              <a16:creationId xmlns:a16="http://schemas.microsoft.com/office/drawing/2014/main" xmlns="" id="{D6410C5F-AC1B-4C1E-B92A-0C44A47D5E59}"/>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27" name="【消防施設】&#10;一人当たり面積平均値テキスト">
          <a:extLst>
            <a:ext uri="{FF2B5EF4-FFF2-40B4-BE49-F238E27FC236}">
              <a16:creationId xmlns:a16="http://schemas.microsoft.com/office/drawing/2014/main" xmlns="" id="{9FEB8023-8AC9-4FA4-935F-5E07943CE7FB}"/>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28" name="フローチャート: 判断 627">
          <a:extLst>
            <a:ext uri="{FF2B5EF4-FFF2-40B4-BE49-F238E27FC236}">
              <a16:creationId xmlns:a16="http://schemas.microsoft.com/office/drawing/2014/main" xmlns="" id="{956C538B-16E5-4575-B943-3C615258A87A}"/>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29" name="フローチャート: 判断 628">
          <a:extLst>
            <a:ext uri="{FF2B5EF4-FFF2-40B4-BE49-F238E27FC236}">
              <a16:creationId xmlns:a16="http://schemas.microsoft.com/office/drawing/2014/main" xmlns="" id="{EE9D305E-C2DA-4531-B815-25C279940DFF}"/>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630" name="n_1aveValue【消防施設】&#10;一人当たり面積">
          <a:extLst>
            <a:ext uri="{FF2B5EF4-FFF2-40B4-BE49-F238E27FC236}">
              <a16:creationId xmlns:a16="http://schemas.microsoft.com/office/drawing/2014/main" xmlns="" id="{C36AB3BF-8DA1-492B-B4B8-92821215FBC7}"/>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31" name="フローチャート: 判断 630">
          <a:extLst>
            <a:ext uri="{FF2B5EF4-FFF2-40B4-BE49-F238E27FC236}">
              <a16:creationId xmlns:a16="http://schemas.microsoft.com/office/drawing/2014/main" xmlns="" id="{DC9DE7D1-0427-467F-82EB-7F6D6889A3B5}"/>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632" name="n_2aveValue【消防施設】&#10;一人当たり面積">
          <a:extLst>
            <a:ext uri="{FF2B5EF4-FFF2-40B4-BE49-F238E27FC236}">
              <a16:creationId xmlns:a16="http://schemas.microsoft.com/office/drawing/2014/main" xmlns="" id="{040B662F-4C59-48E5-9015-D6E2F0ACB217}"/>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4FF408EE-3DEC-4F37-A639-75A2C4593D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F7516896-0073-4535-BF15-9167DADFAA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7D4334A2-79DE-4398-A26F-ACDD819981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DB2A515B-2F7B-409F-A1A5-DE6DEC75EC2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8DB708A9-DF65-488F-8AFA-4C994AAFE1F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30735</xdr:rowOff>
    </xdr:from>
    <xdr:to>
      <xdr:col>112</xdr:col>
      <xdr:colOff>38100</xdr:colOff>
      <xdr:row>83</xdr:row>
      <xdr:rowOff>132335</xdr:rowOff>
    </xdr:to>
    <xdr:sp macro="" textlink="">
      <xdr:nvSpPr>
        <xdr:cNvPr id="638" name="楕円 637">
          <a:extLst>
            <a:ext uri="{FF2B5EF4-FFF2-40B4-BE49-F238E27FC236}">
              <a16:creationId xmlns:a16="http://schemas.microsoft.com/office/drawing/2014/main" xmlns="" id="{ABE6DEB8-5C6C-4158-94CC-7A523B12C3FA}"/>
            </a:ext>
          </a:extLst>
        </xdr:cNvPr>
        <xdr:cNvSpPr/>
      </xdr:nvSpPr>
      <xdr:spPr>
        <a:xfrm>
          <a:off x="21272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53594</xdr:rowOff>
    </xdr:from>
    <xdr:to>
      <xdr:col>107</xdr:col>
      <xdr:colOff>101600</xdr:colOff>
      <xdr:row>83</xdr:row>
      <xdr:rowOff>155194</xdr:rowOff>
    </xdr:to>
    <xdr:sp macro="" textlink="">
      <xdr:nvSpPr>
        <xdr:cNvPr id="639" name="楕円 638">
          <a:extLst>
            <a:ext uri="{FF2B5EF4-FFF2-40B4-BE49-F238E27FC236}">
              <a16:creationId xmlns:a16="http://schemas.microsoft.com/office/drawing/2014/main" xmlns="" id="{995F8785-E0D0-4CB2-A7CC-27443F9F4E0A}"/>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81535</xdr:rowOff>
    </xdr:from>
    <xdr:to>
      <xdr:col>111</xdr:col>
      <xdr:colOff>177800</xdr:colOff>
      <xdr:row>83</xdr:row>
      <xdr:rowOff>104394</xdr:rowOff>
    </xdr:to>
    <xdr:cxnSp macro="">
      <xdr:nvCxnSpPr>
        <xdr:cNvPr id="640" name="直線コネクタ 639">
          <a:extLst>
            <a:ext uri="{FF2B5EF4-FFF2-40B4-BE49-F238E27FC236}">
              <a16:creationId xmlns:a16="http://schemas.microsoft.com/office/drawing/2014/main" xmlns="" id="{0B82EFB5-1E9E-44BB-AB77-A7A114D977A2}"/>
            </a:ext>
          </a:extLst>
        </xdr:cNvPr>
        <xdr:cNvCxnSpPr/>
      </xdr:nvCxnSpPr>
      <xdr:spPr>
        <a:xfrm flipV="1">
          <a:off x="20434300" y="143118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148862</xdr:rowOff>
    </xdr:from>
    <xdr:ext cx="469744" cy="259045"/>
    <xdr:sp macro="" textlink="">
      <xdr:nvSpPr>
        <xdr:cNvPr id="641" name="n_1mainValue【消防施設】&#10;一人当たり面積">
          <a:extLst>
            <a:ext uri="{FF2B5EF4-FFF2-40B4-BE49-F238E27FC236}">
              <a16:creationId xmlns:a16="http://schemas.microsoft.com/office/drawing/2014/main" xmlns="" id="{ACB51434-2880-47F6-BDC8-ADA0199588CD}"/>
            </a:ext>
          </a:extLst>
        </xdr:cNvPr>
        <xdr:cNvSpPr txBox="1"/>
      </xdr:nvSpPr>
      <xdr:spPr>
        <a:xfrm>
          <a:off x="21075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42" name="n_2mainValue【消防施設】&#10;一人当たり面積">
          <a:extLst>
            <a:ext uri="{FF2B5EF4-FFF2-40B4-BE49-F238E27FC236}">
              <a16:creationId xmlns:a16="http://schemas.microsoft.com/office/drawing/2014/main" xmlns="" id="{59D967F3-81BB-40FA-AE85-DB1972D6E634}"/>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xmlns="" id="{0129D2B5-2CF4-4C98-91B2-2242C47CD2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xmlns="" id="{C4354797-0017-441B-9E83-F34D0AB54B7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xmlns="" id="{16245DAB-95BD-4FDC-858D-14B50074D8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xmlns="" id="{7D788686-3BCC-4D38-BBF7-3333C50E1B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xmlns="" id="{C5E5BD0F-93DE-4AB5-9FF7-6E490F7F79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xmlns="" id="{72ED12BD-EDE7-4532-9CB2-921625D94A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xmlns="" id="{1D5DA183-C698-4B04-8D03-9D752D090C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xmlns="" id="{F5A6D094-02E7-4F87-B9D4-D4C3B863AE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xmlns="" id="{D0A3AFEA-09B8-44F4-AB2C-0BF8629881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xmlns="" id="{FF60BFE8-0864-4415-93E0-4677AB1BC6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3CC34E92-4615-4E85-987E-F9873235EDC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xmlns="" id="{C481A60D-7499-4EF2-BC99-954025ED337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FDB4C8B5-2571-4C57-9F1C-292C3F863F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8844CB87-5C9F-45E8-82D4-6B0DC1C97F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C37CA7B7-A15C-44E1-BB57-951A8F20539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BE8C5F77-6C09-48CC-B5A7-EA8851F9D7E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40E70A6E-0A46-41AB-8BB0-EDA770F386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5E660160-526D-40DC-9CFE-F262E40FCD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680442C8-9376-4100-868A-13F4073346F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3C01638A-7AE9-44B0-9D2C-9BB1683A470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B6987795-B91F-40D2-98E9-C6BF9E1ED2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xmlns="" id="{1E5FDCB8-194B-4942-9682-AD763726BE8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38F1BBEA-68CA-4600-836B-347D866F0F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xmlns="" id="{2A1BAA94-AAE1-40FF-A0F6-A6BE984C6C9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xmlns="" id="{F22F5D0B-9497-463E-AFC4-AC2CE90D38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xmlns="" id="{25E49FEB-80BC-4EC5-9C45-F4D704455076}"/>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69" name="【庁舎】&#10;有形固定資産減価償却率最小値テキスト">
          <a:extLst>
            <a:ext uri="{FF2B5EF4-FFF2-40B4-BE49-F238E27FC236}">
              <a16:creationId xmlns:a16="http://schemas.microsoft.com/office/drawing/2014/main" xmlns="" id="{78A7FC06-5E17-47CA-8090-BBA4987E8984}"/>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xmlns="" id="{20432E22-4EBC-4CCE-AEBA-63FB72097BD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1" name="【庁舎】&#10;有形固定資産減価償却率最大値テキスト">
          <a:extLst>
            <a:ext uri="{FF2B5EF4-FFF2-40B4-BE49-F238E27FC236}">
              <a16:creationId xmlns:a16="http://schemas.microsoft.com/office/drawing/2014/main" xmlns="" id="{194CCA71-9F63-4E0D-812B-BA53B11DB0AA}"/>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2" name="直線コネクタ 671">
          <a:extLst>
            <a:ext uri="{FF2B5EF4-FFF2-40B4-BE49-F238E27FC236}">
              <a16:creationId xmlns:a16="http://schemas.microsoft.com/office/drawing/2014/main" xmlns="" id="{0FEF7B95-4374-404E-8F1F-D9FD366FCBF9}"/>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73" name="【庁舎】&#10;有形固定資産減価償却率平均値テキスト">
          <a:extLst>
            <a:ext uri="{FF2B5EF4-FFF2-40B4-BE49-F238E27FC236}">
              <a16:creationId xmlns:a16="http://schemas.microsoft.com/office/drawing/2014/main" xmlns="" id="{AB874725-E031-48E4-B050-296D5CA1240F}"/>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74" name="フローチャート: 判断 673">
          <a:extLst>
            <a:ext uri="{FF2B5EF4-FFF2-40B4-BE49-F238E27FC236}">
              <a16:creationId xmlns:a16="http://schemas.microsoft.com/office/drawing/2014/main" xmlns="" id="{9128341C-4D12-4C9F-8F8A-3B2EA930226C}"/>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75" name="フローチャート: 判断 674">
          <a:extLst>
            <a:ext uri="{FF2B5EF4-FFF2-40B4-BE49-F238E27FC236}">
              <a16:creationId xmlns:a16="http://schemas.microsoft.com/office/drawing/2014/main" xmlns="" id="{82942C24-847A-4CC4-80EA-0DAF095EB193}"/>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76" name="n_1aveValue【庁舎】&#10;有形固定資産減価償却率">
          <a:extLst>
            <a:ext uri="{FF2B5EF4-FFF2-40B4-BE49-F238E27FC236}">
              <a16:creationId xmlns:a16="http://schemas.microsoft.com/office/drawing/2014/main" xmlns="" id="{98D80F4C-433C-45B7-A401-8227348464DE}"/>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77" name="フローチャート: 判断 676">
          <a:extLst>
            <a:ext uri="{FF2B5EF4-FFF2-40B4-BE49-F238E27FC236}">
              <a16:creationId xmlns:a16="http://schemas.microsoft.com/office/drawing/2014/main" xmlns="" id="{D2533993-EEC9-4E8F-8F54-BB795BE214E5}"/>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78" name="n_2aveValue【庁舎】&#10;有形固定資産減価償却率">
          <a:extLst>
            <a:ext uri="{FF2B5EF4-FFF2-40B4-BE49-F238E27FC236}">
              <a16:creationId xmlns:a16="http://schemas.microsoft.com/office/drawing/2014/main" xmlns="" id="{EF0DD6DD-44B9-4F67-A538-472E094F75B8}"/>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A6B4E903-4483-416E-9C94-D5C167F3A1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D2A6D993-77EA-43F5-A558-9B1CE23E99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7DCBFFC6-F9BF-4A29-A706-9EE2E48CE7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EBA7A46C-0BCF-4FE2-B55D-01D3B1250C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3C4CCB7D-2105-488A-A0EE-A7380A1338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684" name="楕円 683">
          <a:extLst>
            <a:ext uri="{FF2B5EF4-FFF2-40B4-BE49-F238E27FC236}">
              <a16:creationId xmlns:a16="http://schemas.microsoft.com/office/drawing/2014/main" xmlns="" id="{A3132CC2-18E5-4627-8BBC-8A5876B75174}"/>
            </a:ext>
          </a:extLst>
        </xdr:cNvPr>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685" name="楕円 684">
          <a:extLst>
            <a:ext uri="{FF2B5EF4-FFF2-40B4-BE49-F238E27FC236}">
              <a16:creationId xmlns:a16="http://schemas.microsoft.com/office/drawing/2014/main" xmlns="" id="{A37364A2-5A3E-4ED7-92AA-F8C5BA9EB083}"/>
            </a:ext>
          </a:extLst>
        </xdr:cNvPr>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118655</xdr:rowOff>
    </xdr:to>
    <xdr:cxnSp macro="">
      <xdr:nvCxnSpPr>
        <xdr:cNvPr id="686" name="直線コネクタ 685">
          <a:extLst>
            <a:ext uri="{FF2B5EF4-FFF2-40B4-BE49-F238E27FC236}">
              <a16:creationId xmlns:a16="http://schemas.microsoft.com/office/drawing/2014/main" xmlns="" id="{91173440-78EE-44A5-B4AF-D82EFAC85707}"/>
            </a:ext>
          </a:extLst>
        </xdr:cNvPr>
        <xdr:cNvCxnSpPr/>
      </xdr:nvCxnSpPr>
      <xdr:spPr>
        <a:xfrm flipV="1">
          <a:off x="14592300" y="1808008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687" name="n_1mainValue【庁舎】&#10;有形固定資産減価償却率">
          <a:extLst>
            <a:ext uri="{FF2B5EF4-FFF2-40B4-BE49-F238E27FC236}">
              <a16:creationId xmlns:a16="http://schemas.microsoft.com/office/drawing/2014/main" xmlns="" id="{1F7C1921-03E3-43C8-B8B5-6071F5C555B1}"/>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688" name="n_2mainValue【庁舎】&#10;有形固定資産減価償却率">
          <a:extLst>
            <a:ext uri="{FF2B5EF4-FFF2-40B4-BE49-F238E27FC236}">
              <a16:creationId xmlns:a16="http://schemas.microsoft.com/office/drawing/2014/main" xmlns="" id="{8F78300D-987D-45ED-AA99-92B8E868BBB5}"/>
            </a:ext>
          </a:extLst>
        </xdr:cNvPr>
        <xdr:cNvSpPr txBox="1"/>
      </xdr:nvSpPr>
      <xdr:spPr>
        <a:xfrm>
          <a:off x="14389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xmlns="" id="{D52032AC-845D-4CDF-808C-4DF756AD5DA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xmlns="" id="{E8C9F3D2-3413-4694-A160-C74210212E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xmlns="" id="{AD5354EE-4D83-4562-9ADB-9D77AB1682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xmlns="" id="{A78B5416-97BF-4CC7-A48C-B670681D61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xmlns="" id="{048B05DA-11D1-44C9-949E-B6D72196C2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xmlns="" id="{74BC81A8-F48D-4229-B357-F843E5FB99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xmlns="" id="{2EDAEC64-D606-48FC-A42B-5C9856C38D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xmlns="" id="{17D50279-17E8-4B64-9DDC-4A6DBA8DBE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xmlns="" id="{38C3AA6F-0292-4841-976C-60F0D34C0F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xmlns="" id="{B2C5C086-8343-485A-939D-2FCFFBFAAA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a:extLst>
            <a:ext uri="{FF2B5EF4-FFF2-40B4-BE49-F238E27FC236}">
              <a16:creationId xmlns:a16="http://schemas.microsoft.com/office/drawing/2014/main" xmlns="" id="{8B49835E-31E0-42EB-9063-43DD6C6F634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a:extLst>
            <a:ext uri="{FF2B5EF4-FFF2-40B4-BE49-F238E27FC236}">
              <a16:creationId xmlns:a16="http://schemas.microsoft.com/office/drawing/2014/main" xmlns="" id="{D12C5503-7414-4C12-A852-25B97506CE7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a:extLst>
            <a:ext uri="{FF2B5EF4-FFF2-40B4-BE49-F238E27FC236}">
              <a16:creationId xmlns:a16="http://schemas.microsoft.com/office/drawing/2014/main" xmlns="" id="{5C0AC73E-7390-4F98-819E-A330EDB988D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a:extLst>
            <a:ext uri="{FF2B5EF4-FFF2-40B4-BE49-F238E27FC236}">
              <a16:creationId xmlns:a16="http://schemas.microsoft.com/office/drawing/2014/main" xmlns="" id="{CEA71720-305E-4B39-8DB9-B5EE07B68A0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a:extLst>
            <a:ext uri="{FF2B5EF4-FFF2-40B4-BE49-F238E27FC236}">
              <a16:creationId xmlns:a16="http://schemas.microsoft.com/office/drawing/2014/main" xmlns="" id="{8128CD81-6428-4965-B861-6F787E0232A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a:extLst>
            <a:ext uri="{FF2B5EF4-FFF2-40B4-BE49-F238E27FC236}">
              <a16:creationId xmlns:a16="http://schemas.microsoft.com/office/drawing/2014/main" xmlns="" id="{C6FCE4D4-0510-40D9-9D78-F05FC64049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a:extLst>
            <a:ext uri="{FF2B5EF4-FFF2-40B4-BE49-F238E27FC236}">
              <a16:creationId xmlns:a16="http://schemas.microsoft.com/office/drawing/2014/main" xmlns="" id="{67556FC4-308B-4D60-8577-D584FFA5512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a:extLst>
            <a:ext uri="{FF2B5EF4-FFF2-40B4-BE49-F238E27FC236}">
              <a16:creationId xmlns:a16="http://schemas.microsoft.com/office/drawing/2014/main" xmlns="" id="{5B542AF8-CB7C-4EE2-8F0F-FD3D7D23EBA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a:extLst>
            <a:ext uri="{FF2B5EF4-FFF2-40B4-BE49-F238E27FC236}">
              <a16:creationId xmlns:a16="http://schemas.microsoft.com/office/drawing/2014/main" xmlns="" id="{326B5A11-DD67-49DA-8848-E49A6EC0986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a:extLst>
            <a:ext uri="{FF2B5EF4-FFF2-40B4-BE49-F238E27FC236}">
              <a16:creationId xmlns:a16="http://schemas.microsoft.com/office/drawing/2014/main" xmlns="" id="{799AE45A-E75D-4498-8876-FFB61DE7597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a:extLst>
            <a:ext uri="{FF2B5EF4-FFF2-40B4-BE49-F238E27FC236}">
              <a16:creationId xmlns:a16="http://schemas.microsoft.com/office/drawing/2014/main" xmlns="" id="{D0839785-8458-41B4-97EE-8DCAB0D69B0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a:extLst>
            <a:ext uri="{FF2B5EF4-FFF2-40B4-BE49-F238E27FC236}">
              <a16:creationId xmlns:a16="http://schemas.microsoft.com/office/drawing/2014/main" xmlns="" id="{DFC63754-C1AF-4390-9F69-264178C3BA8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xmlns="" id="{1894E456-8F84-401B-9F82-1671EA35F2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xmlns="" id="{F48F9C32-7AC0-4A33-829C-4C4F73D08A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xmlns="" id="{A02FB7F9-B4B1-42F9-9101-20BA216907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14" name="直線コネクタ 713">
          <a:extLst>
            <a:ext uri="{FF2B5EF4-FFF2-40B4-BE49-F238E27FC236}">
              <a16:creationId xmlns:a16="http://schemas.microsoft.com/office/drawing/2014/main" xmlns="" id="{4CB55F52-D690-468D-A349-C6B83352CBD6}"/>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15" name="【庁舎】&#10;一人当たり面積最小値テキスト">
          <a:extLst>
            <a:ext uri="{FF2B5EF4-FFF2-40B4-BE49-F238E27FC236}">
              <a16:creationId xmlns:a16="http://schemas.microsoft.com/office/drawing/2014/main" xmlns="" id="{55DDBEAB-E62C-4BB2-9BCA-559AE3FE33D1}"/>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16" name="直線コネクタ 715">
          <a:extLst>
            <a:ext uri="{FF2B5EF4-FFF2-40B4-BE49-F238E27FC236}">
              <a16:creationId xmlns:a16="http://schemas.microsoft.com/office/drawing/2014/main" xmlns="" id="{0D6D1F96-69A5-4B90-97A4-135A74656A15}"/>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17" name="【庁舎】&#10;一人当たり面積最大値テキスト">
          <a:extLst>
            <a:ext uri="{FF2B5EF4-FFF2-40B4-BE49-F238E27FC236}">
              <a16:creationId xmlns:a16="http://schemas.microsoft.com/office/drawing/2014/main" xmlns="" id="{9C0ED456-2D03-4B7A-A37A-E112AC07FB00}"/>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18" name="直線コネクタ 717">
          <a:extLst>
            <a:ext uri="{FF2B5EF4-FFF2-40B4-BE49-F238E27FC236}">
              <a16:creationId xmlns:a16="http://schemas.microsoft.com/office/drawing/2014/main" xmlns="" id="{4965E358-AEEC-406C-882A-22B3F00B0CB3}"/>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19" name="【庁舎】&#10;一人当たり面積平均値テキスト">
          <a:extLst>
            <a:ext uri="{FF2B5EF4-FFF2-40B4-BE49-F238E27FC236}">
              <a16:creationId xmlns:a16="http://schemas.microsoft.com/office/drawing/2014/main" xmlns="" id="{682058B8-32FF-4143-84F5-99250590AEB5}"/>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20" name="フローチャート: 判断 719">
          <a:extLst>
            <a:ext uri="{FF2B5EF4-FFF2-40B4-BE49-F238E27FC236}">
              <a16:creationId xmlns:a16="http://schemas.microsoft.com/office/drawing/2014/main" xmlns="" id="{933F8068-0E1B-4E86-985A-5B696CB59F2D}"/>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21" name="フローチャート: 判断 720">
          <a:extLst>
            <a:ext uri="{FF2B5EF4-FFF2-40B4-BE49-F238E27FC236}">
              <a16:creationId xmlns:a16="http://schemas.microsoft.com/office/drawing/2014/main" xmlns="" id="{B556B02D-28F8-4B0C-BA34-A42FEE9B1375}"/>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722" name="n_1aveValue【庁舎】&#10;一人当たり面積">
          <a:extLst>
            <a:ext uri="{FF2B5EF4-FFF2-40B4-BE49-F238E27FC236}">
              <a16:creationId xmlns:a16="http://schemas.microsoft.com/office/drawing/2014/main" xmlns="" id="{F676F4B7-1982-450E-B80A-208DAE620187}"/>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723" name="フローチャート: 判断 722">
          <a:extLst>
            <a:ext uri="{FF2B5EF4-FFF2-40B4-BE49-F238E27FC236}">
              <a16:creationId xmlns:a16="http://schemas.microsoft.com/office/drawing/2014/main" xmlns="" id="{0462E0CB-053F-4780-8482-F64CEB7B9E7E}"/>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724" name="n_2aveValue【庁舎】&#10;一人当たり面積">
          <a:extLst>
            <a:ext uri="{FF2B5EF4-FFF2-40B4-BE49-F238E27FC236}">
              <a16:creationId xmlns:a16="http://schemas.microsoft.com/office/drawing/2014/main" xmlns="" id="{41BA597B-55FF-43A9-81F7-4B2F0BECE827}"/>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xmlns="" id="{DA1607EA-D2F6-473C-9AF2-777841BC57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FA177FEC-F921-4D94-9B0F-83FE393FD0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392A4401-1FA9-4938-B046-71BC395AE33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75DAFAFA-2226-4F53-8B90-AD19EB2C29B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2CB94B01-09D6-44C3-84C9-04D8D0A0B91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42818</xdr:rowOff>
    </xdr:from>
    <xdr:to>
      <xdr:col>112</xdr:col>
      <xdr:colOff>38100</xdr:colOff>
      <xdr:row>106</xdr:row>
      <xdr:rowOff>144418</xdr:rowOff>
    </xdr:to>
    <xdr:sp macro="" textlink="">
      <xdr:nvSpPr>
        <xdr:cNvPr id="730" name="楕円 729">
          <a:extLst>
            <a:ext uri="{FF2B5EF4-FFF2-40B4-BE49-F238E27FC236}">
              <a16:creationId xmlns:a16="http://schemas.microsoft.com/office/drawing/2014/main" xmlns="" id="{91A61E1F-F7AD-4B52-B8FF-69342BD6E1C2}"/>
            </a:ext>
          </a:extLst>
        </xdr:cNvPr>
        <xdr:cNvSpPr/>
      </xdr:nvSpPr>
      <xdr:spPr>
        <a:xfrm>
          <a:off x="21272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69487</xdr:rowOff>
    </xdr:from>
    <xdr:to>
      <xdr:col>107</xdr:col>
      <xdr:colOff>101600</xdr:colOff>
      <xdr:row>105</xdr:row>
      <xdr:rowOff>171087</xdr:rowOff>
    </xdr:to>
    <xdr:sp macro="" textlink="">
      <xdr:nvSpPr>
        <xdr:cNvPr id="731" name="楕円 730">
          <a:extLst>
            <a:ext uri="{FF2B5EF4-FFF2-40B4-BE49-F238E27FC236}">
              <a16:creationId xmlns:a16="http://schemas.microsoft.com/office/drawing/2014/main" xmlns="" id="{4522A7A8-E3F8-4B84-9205-CE37E3233279}"/>
            </a:ext>
          </a:extLst>
        </xdr:cNvPr>
        <xdr:cNvSpPr/>
      </xdr:nvSpPr>
      <xdr:spPr>
        <a:xfrm>
          <a:off x="2038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106</xdr:row>
      <xdr:rowOff>93618</xdr:rowOff>
    </xdr:to>
    <xdr:cxnSp macro="">
      <xdr:nvCxnSpPr>
        <xdr:cNvPr id="732" name="直線コネクタ 731">
          <a:extLst>
            <a:ext uri="{FF2B5EF4-FFF2-40B4-BE49-F238E27FC236}">
              <a16:creationId xmlns:a16="http://schemas.microsoft.com/office/drawing/2014/main" xmlns="" id="{0FA54A7E-B4BC-4D3E-AFD2-6BFF0474A343}"/>
            </a:ext>
          </a:extLst>
        </xdr:cNvPr>
        <xdr:cNvCxnSpPr/>
      </xdr:nvCxnSpPr>
      <xdr:spPr>
        <a:xfrm>
          <a:off x="20434300" y="1812253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160945</xdr:rowOff>
    </xdr:from>
    <xdr:ext cx="469744" cy="259045"/>
    <xdr:sp macro="" textlink="">
      <xdr:nvSpPr>
        <xdr:cNvPr id="733" name="n_1mainValue【庁舎】&#10;一人当たり面積">
          <a:extLst>
            <a:ext uri="{FF2B5EF4-FFF2-40B4-BE49-F238E27FC236}">
              <a16:creationId xmlns:a16="http://schemas.microsoft.com/office/drawing/2014/main" xmlns="" id="{FB4E303B-418F-42AF-9DC1-BE8D54A406DA}"/>
            </a:ext>
          </a:extLst>
        </xdr:cNvPr>
        <xdr:cNvSpPr txBox="1"/>
      </xdr:nvSpPr>
      <xdr:spPr>
        <a:xfrm>
          <a:off x="21075727"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16164</xdr:rowOff>
    </xdr:from>
    <xdr:ext cx="469744" cy="259045"/>
    <xdr:sp macro="" textlink="">
      <xdr:nvSpPr>
        <xdr:cNvPr id="734" name="n_2mainValue【庁舎】&#10;一人当たり面積">
          <a:extLst>
            <a:ext uri="{FF2B5EF4-FFF2-40B4-BE49-F238E27FC236}">
              <a16:creationId xmlns:a16="http://schemas.microsoft.com/office/drawing/2014/main" xmlns="" id="{CC83D904-07A4-49A6-A1AC-D92D194045D7}"/>
            </a:ext>
          </a:extLst>
        </xdr:cNvPr>
        <xdr:cNvSpPr txBox="1"/>
      </xdr:nvSpPr>
      <xdr:spPr>
        <a:xfrm>
          <a:off x="20199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xmlns="" id="{AC90723C-27E4-4DB0-BE34-217057C38B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xmlns="" id="{4C933405-AF0F-43C5-9F7A-95BF0A62A9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xmlns="" id="{7FD74EB3-5873-4239-9B95-E3D0C1650F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体育館・プール、福祉施設であり、低くなっている施設は、図書館、消防施設、保健センター、市民会館、庁舎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一般廃棄物処理施設は、下田川衛生施設組合から現在建設中の田川郡東部環境衛生施設組合の施設に移行の予定であるため、今後低下傾向となる。体育館・プールに関しては、建築してから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後経過しているため、有形固定資産減価償却率は高い水準となっている。合併前の体育館をそのまま現存しているため、今後改修等が見込まれることや維持経費がかさむことを鑑み、施設の集約化に取り組んでいく必要がある。また、有形固定資産減価償却率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ポイント低くなった要因は、方城体育館の耐震補強工事を行ったためである。福祉施設は、主な要因として昭和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年に建設された老人ホームが挙げられる。この施設は、平成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年度において解体したため、今後は低下することが見込まれる。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月に既存施設の大規模改修により開設したため、有形固定資産減価償却率は低くなっている。消防施設の有形固定資産減価償却率が平成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ポイント低下した要因は、消防団格納庫の大規模改修や広い土地への移設に伴う建替による。保健センターは、平成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年建設のコスモス保健センターが主な要因であり、また市民会館は、平成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年建設の地域交流センターにより、類似団体より低くなっている。庁舎は、本庁舎と旧町の２支所で、どれも平成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年の間に建替を行っており、類似団体と比べて若干低くなっている。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23,117
42.06
17,887,218
17,263,359
615,092
7,302,257
20,508,781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町内に中心となる産業がないこと等により、財政基盤が弱く、類似団体平均をかなり下回っている。平成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日合併により福智町となり、合併による財政基盤の強化が図られたところである。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今後は、組織のスリム化等歳出の徹底的な見直しを行い、地方税の徴収強化等の取り組み、産業の強化、雇用創出・雇用対策に重点を置き、より一層の財政基盤の強化に努める。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127705</xdr:rowOff>
    </xdr:from>
    <xdr:to>
      <xdr:col>23</xdr:col>
      <xdr:colOff>133350</xdr:colOff>
      <xdr:row>45</xdr:row>
      <xdr:rowOff>127705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842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127705</xdr:rowOff>
    </xdr:from>
    <xdr:to>
      <xdr:col>19</xdr:col>
      <xdr:colOff>133350</xdr:colOff>
      <xdr:row>45</xdr:row>
      <xdr:rowOff>127705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127705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127705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76905</xdr:rowOff>
    </xdr:from>
    <xdr:to>
      <xdr:col>23</xdr:col>
      <xdr:colOff>184150</xdr:colOff>
      <xdr:row>46</xdr:row>
      <xdr:rowOff>7055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144232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76905</xdr:rowOff>
    </xdr:from>
    <xdr:to>
      <xdr:col>19</xdr:col>
      <xdr:colOff>184150</xdr:colOff>
      <xdr:row>46</xdr:row>
      <xdr:rowOff>7055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163282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76905</xdr:rowOff>
    </xdr:from>
    <xdr:to>
      <xdr:col>15</xdr:col>
      <xdr:colOff>133350</xdr:colOff>
      <xdr:row>46</xdr:row>
      <xdr:rowOff>7055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163282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経常収支比率は、昨年度と比較して</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92.9</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類似団体平均を上回っている。</a:t>
          </a:r>
          <a:r>
            <a:rPr lang="ja-JP" altLang="en-US" sz="1100" b="0" i="0" baseline="0">
              <a:solidFill>
                <a:schemeClr val="dk1"/>
              </a:solidFill>
              <a:effectLst/>
              <a:latin typeface="+mn-lt"/>
              <a:ea typeface="+mn-ea"/>
              <a:cs typeface="+mn-cs"/>
            </a:rPr>
            <a:t>昨年より歳入歳出ともに減少しているものの歳入の減少が大きく、</a:t>
          </a:r>
          <a:r>
            <a:rPr lang="ja-JP" altLang="en-US" sz="1100" b="0" i="0" baseline="0">
              <a:solidFill>
                <a:sysClr val="windowText" lastClr="000000"/>
              </a:solidFill>
              <a:effectLst/>
              <a:latin typeface="+mn-lt"/>
              <a:ea typeface="+mn-ea"/>
              <a:cs typeface="+mn-cs"/>
            </a:rPr>
            <a:t>普通交付税</a:t>
          </a:r>
          <a:r>
            <a:rPr lang="en-US" altLang="ja-JP" sz="1100" b="0" i="0" baseline="0">
              <a:solidFill>
                <a:sysClr val="windowText" lastClr="000000"/>
              </a:solidFill>
              <a:effectLst/>
              <a:latin typeface="+mn-lt"/>
              <a:ea typeface="+mn-ea"/>
              <a:cs typeface="+mn-cs"/>
            </a:rPr>
            <a:t>239</a:t>
          </a:r>
          <a:r>
            <a:rPr lang="ja-JP" altLang="en-US" sz="1100" b="0" i="0" baseline="0">
              <a:solidFill>
                <a:sysClr val="windowText" lastClr="000000"/>
              </a:solidFill>
              <a:effectLst/>
              <a:latin typeface="+mn-lt"/>
              <a:ea typeface="+mn-ea"/>
              <a:cs typeface="+mn-cs"/>
            </a:rPr>
            <a:t>百万円の減少が主な要因である。歳出は、</a:t>
          </a:r>
          <a:r>
            <a:rPr lang="ja-JP" altLang="ja-JP" sz="1100" b="0" i="0" baseline="0">
              <a:solidFill>
                <a:sysClr val="windowText" lastClr="000000"/>
              </a:solidFill>
              <a:effectLst/>
              <a:latin typeface="+mn-lt"/>
              <a:ea typeface="+mn-ea"/>
              <a:cs typeface="+mn-cs"/>
            </a:rPr>
            <a:t>公債費</a:t>
          </a:r>
          <a:r>
            <a:rPr lang="ja-JP" altLang="en-US"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266</a:t>
          </a:r>
          <a:r>
            <a:rPr lang="ja-JP" altLang="en-US" sz="1100" b="0" i="0" baseline="0">
              <a:solidFill>
                <a:sysClr val="windowText" lastClr="000000"/>
              </a:solidFill>
              <a:effectLst/>
              <a:latin typeface="+mn-lt"/>
              <a:ea typeface="+mn-ea"/>
              <a:cs typeface="+mn-cs"/>
            </a:rPr>
            <a:t>百万円減少と、平成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年度に行われた繰上償還に伴う</a:t>
          </a:r>
          <a:r>
            <a:rPr lang="ja-JP" altLang="ja-JP" sz="1100" b="0" i="0" baseline="0">
              <a:solidFill>
                <a:sysClr val="windowText" lastClr="000000"/>
              </a:solidFill>
              <a:effectLst/>
              <a:latin typeface="+mn-lt"/>
              <a:ea typeface="+mn-ea"/>
              <a:cs typeface="+mn-cs"/>
            </a:rPr>
            <a:t>元金</a:t>
          </a:r>
          <a:r>
            <a:rPr lang="ja-JP" altLang="en-US" sz="1100" b="0" i="0" baseline="0">
              <a:solidFill>
                <a:sysClr val="windowText" lastClr="000000"/>
              </a:solidFill>
              <a:effectLst/>
              <a:latin typeface="+mn-lt"/>
              <a:ea typeface="+mn-ea"/>
              <a:cs typeface="+mn-cs"/>
            </a:rPr>
            <a:t>の減少がある一方、図書館・歴史資料館設立に伴う物件費や人件費が増加したため、比率増加の要因となった。なお</a:t>
          </a:r>
          <a:r>
            <a:rPr lang="ja-JP" altLang="ja-JP" sz="1100" b="0" i="0" baseline="0">
              <a:solidFill>
                <a:sysClr val="windowText" lastClr="000000"/>
              </a:solidFill>
              <a:effectLst/>
              <a:latin typeface="+mn-lt"/>
              <a:ea typeface="+mn-ea"/>
              <a:cs typeface="+mn-cs"/>
            </a:rPr>
            <a:t>公債費は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合併特例事業債や過疎対策事業債が終了する平成</a:t>
          </a:r>
          <a:r>
            <a:rPr lang="en-US" altLang="ja-JP" sz="1100" b="0" i="0" baseline="0">
              <a:solidFill>
                <a:sysClr val="windowText" lastClr="000000"/>
              </a:solidFill>
              <a:effectLst/>
              <a:latin typeface="+mn-lt"/>
              <a:ea typeface="+mn-ea"/>
              <a:cs typeface="+mn-cs"/>
            </a:rPr>
            <a:t>32</a:t>
          </a:r>
          <a:r>
            <a:rPr lang="ja-JP" altLang="ja-JP" sz="1100" b="0" i="0" baseline="0">
              <a:solidFill>
                <a:sysClr val="windowText" lastClr="000000"/>
              </a:solidFill>
              <a:effectLst/>
              <a:latin typeface="+mn-lt"/>
              <a:ea typeface="+mn-ea"/>
              <a:cs typeface="+mn-cs"/>
            </a:rPr>
            <a:t>年度まで増加すると予想される。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また、</a:t>
          </a:r>
          <a:r>
            <a:rPr lang="ja-JP" altLang="ja-JP" sz="1100" b="0" i="0" baseline="0">
              <a:solidFill>
                <a:sysClr val="windowText" lastClr="000000"/>
              </a:solidFill>
              <a:effectLst/>
              <a:latin typeface="+mn-lt"/>
              <a:ea typeface="+mn-ea"/>
              <a:cs typeface="+mn-cs"/>
            </a:rPr>
            <a:t>今後、地方交付税合併算定替効果の段階的削減により歳入が減るとともに、公債費の歳出が増えることが予想される。そのため、費用対効果として全体事業を分析して改めて見直しを図り、無駄な歳出がないかを洗い出す必要がある。平成</a:t>
          </a:r>
          <a:r>
            <a:rPr lang="en-US" altLang="ja-JP" sz="1100" b="0" i="0" baseline="0">
              <a:solidFill>
                <a:sysClr val="windowText" lastClr="000000"/>
              </a:solidFill>
              <a:effectLst/>
              <a:latin typeface="+mn-lt"/>
              <a:ea typeface="+mn-ea"/>
              <a:cs typeface="+mn-cs"/>
            </a:rPr>
            <a:t>32</a:t>
          </a:r>
          <a:r>
            <a:rPr lang="ja-JP" altLang="ja-JP" sz="1100" b="0" i="0" baseline="0">
              <a:solidFill>
                <a:sysClr val="windowText" lastClr="000000"/>
              </a:solidFill>
              <a:effectLst/>
              <a:latin typeface="+mn-lt"/>
              <a:ea typeface="+mn-ea"/>
              <a:cs typeface="+mn-cs"/>
            </a:rPr>
            <a:t>年度に向け、住民サービスを損なわないように、重複する事業を減らす等の段階的な歳出の削減を図る。</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110279</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88749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86148</xdr:rowOff>
    </xdr:from>
    <xdr:to>
      <xdr:col>19</xdr:col>
      <xdr:colOff>133350</xdr:colOff>
      <xdr:row>63</xdr:row>
      <xdr:rowOff>94192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088749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94192</xdr:rowOff>
    </xdr:from>
    <xdr:to>
      <xdr:col>15</xdr:col>
      <xdr:colOff>82550</xdr:colOff>
      <xdr:row>63</xdr:row>
      <xdr:rowOff>138430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89554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142452</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09397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類似団体平均を上回っているのは、主に人件費が要因となっている。これは、当初は合併に伴い職員数が増加したたためであるが、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箇所の保育所を直営で行っていることや、合併前のほとんどの施設がそのまま存続していることにより、人員の削減に至っていない。特に、職員数は減少しているものの、臨時職員数が増加傾向である。</a:t>
          </a:r>
          <a:r>
            <a:rPr lang="ja-JP" altLang="en-US" sz="1100" b="0" i="0" baseline="0">
              <a:solidFill>
                <a:schemeClr val="dk1"/>
              </a:solidFill>
              <a:effectLst/>
              <a:latin typeface="+mn-lt"/>
              <a:ea typeface="+mn-ea"/>
              <a:cs typeface="+mn-cs"/>
            </a:rPr>
            <a:t>なお、平成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年度から図書館・歴史資料館新設のため、新たに臨時・嘱託職員数が約</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名増加となっっている。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箇所の保育所を平成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年度から随時民営化へ移行する予定のため、人件費が下がることが見込まれ</a:t>
          </a:r>
          <a:r>
            <a:rPr lang="ja-JP" altLang="en-US" sz="1100" b="0" i="0" baseline="0">
              <a:solidFill>
                <a:schemeClr val="dk1"/>
              </a:solidFill>
              <a:effectLst/>
              <a:latin typeface="+mn-lt"/>
              <a:ea typeface="+mn-ea"/>
              <a:cs typeface="+mn-cs"/>
            </a:rPr>
            <a:t>ていたが、平成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年度から臨時職員等の会計年度任用職員への移行状況により変動する可能性がある。このことから、</a:t>
          </a:r>
          <a:r>
            <a:rPr lang="ja-JP" altLang="ja-JP" sz="1100" b="0" i="0" baseline="0">
              <a:solidFill>
                <a:schemeClr val="dk1"/>
              </a:solidFill>
              <a:effectLst/>
              <a:latin typeface="+mn-lt"/>
              <a:ea typeface="+mn-ea"/>
              <a:cs typeface="+mn-cs"/>
            </a:rPr>
            <a:t>再任用職員数を加味し、職員の新規採用数の抑制に努め、事業の見直し等を含めた機構改革を行うことによりコストの低減を図っていく方針である。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159446</xdr:rowOff>
    </xdr:from>
    <xdr:to>
      <xdr:col>23</xdr:col>
      <xdr:colOff>133350</xdr:colOff>
      <xdr:row>86</xdr:row>
      <xdr:rowOff>28913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732696"/>
          <a:ext cx="838200" cy="4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99242</xdr:rowOff>
    </xdr:from>
    <xdr:to>
      <xdr:col>19</xdr:col>
      <xdr:colOff>133350</xdr:colOff>
      <xdr:row>85</xdr:row>
      <xdr:rowOff>159446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672492"/>
          <a:ext cx="8890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9421</xdr:rowOff>
    </xdr:from>
    <xdr:to>
      <xdr:col>15</xdr:col>
      <xdr:colOff>82550</xdr:colOff>
      <xdr:row>85</xdr:row>
      <xdr:rowOff>99242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582671"/>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9421</xdr:rowOff>
    </xdr:from>
    <xdr:to>
      <xdr:col>11</xdr:col>
      <xdr:colOff>31750</xdr:colOff>
      <xdr:row>85</xdr:row>
      <xdr:rowOff>38016</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1447800" y="14582671"/>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149563</xdr:rowOff>
    </xdr:from>
    <xdr:to>
      <xdr:col>23</xdr:col>
      <xdr:colOff>184150</xdr:colOff>
      <xdr:row>86</xdr:row>
      <xdr:rowOff>79713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7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121640</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69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108646</xdr:rowOff>
    </xdr:from>
    <xdr:to>
      <xdr:col>19</xdr:col>
      <xdr:colOff>184150</xdr:colOff>
      <xdr:row>86</xdr:row>
      <xdr:rowOff>38796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6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23573</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76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48442</xdr:rowOff>
    </xdr:from>
    <xdr:to>
      <xdr:col>15</xdr:col>
      <xdr:colOff>133350</xdr:colOff>
      <xdr:row>85</xdr:row>
      <xdr:rowOff>150042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134819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7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130071</xdr:rowOff>
    </xdr:from>
    <xdr:to>
      <xdr:col>11</xdr:col>
      <xdr:colOff>82550</xdr:colOff>
      <xdr:row>85</xdr:row>
      <xdr:rowOff>60221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5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44998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6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158666</xdr:rowOff>
    </xdr:from>
    <xdr:to>
      <xdr:col>7</xdr:col>
      <xdr:colOff>31750</xdr:colOff>
      <xdr:row>85</xdr:row>
      <xdr:rowOff>88816</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5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73593</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6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a:t>　平成</a:t>
          </a:r>
          <a:r>
            <a:rPr lang="en-US" altLang="ja-JP"/>
            <a:t>29</a:t>
          </a:r>
          <a:r>
            <a:rPr lang="ja-JP" altLang="en-US"/>
            <a:t>年度は平成</a:t>
          </a:r>
          <a:r>
            <a:rPr lang="en-US" altLang="ja-JP"/>
            <a:t>28</a:t>
          </a:r>
          <a:r>
            <a:rPr lang="ja-JP" altLang="en-US"/>
            <a:t>年度数値を引用。 なお、平成</a:t>
          </a:r>
          <a:r>
            <a:rPr lang="en-US" altLang="ja-JP"/>
            <a:t>29</a:t>
          </a:r>
          <a:r>
            <a:rPr lang="ja-JP" altLang="en-US"/>
            <a:t>年度類似団体関係数値（平均値、最大値及び最小値、 順位）は、平成</a:t>
          </a:r>
          <a:r>
            <a:rPr lang="en-US" altLang="ja-JP"/>
            <a:t>29</a:t>
          </a:r>
          <a:r>
            <a:rPr lang="ja-JP" altLang="en-US"/>
            <a:t>年度の選定団体によるもの。</a:t>
          </a:r>
          <a:r>
            <a:rPr kumimoji="1" lang="ja-JP" altLang="ja-JP"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ラスパイレス指数は</a:t>
          </a:r>
          <a:r>
            <a:rPr lang="ja-JP" altLang="ja-JP" sz="1100" b="0" i="0" baseline="0">
              <a:solidFill>
                <a:schemeClr val="dk1"/>
              </a:solidFill>
              <a:effectLst/>
              <a:latin typeface="+mn-lt"/>
              <a:ea typeface="+mn-ea"/>
              <a:cs typeface="+mn-cs"/>
            </a:rPr>
            <a:t>類似団体平均水準であるが、今後ラスパイレス指数の上昇を抑えるため次の策を講じる。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間の給与表水準の重なりの縮小の措置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7390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125589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a:t>　平成</a:t>
          </a:r>
          <a:r>
            <a:rPr lang="en-US" altLang="ja-JP"/>
            <a:t>29</a:t>
          </a:r>
          <a:r>
            <a:rPr lang="ja-JP" altLang="en-US"/>
            <a:t>年度は平成</a:t>
          </a:r>
          <a:r>
            <a:rPr lang="en-US" altLang="ja-JP"/>
            <a:t>28</a:t>
          </a:r>
          <a:r>
            <a:rPr lang="ja-JP" altLang="en-US"/>
            <a:t>年度数値を引用。 （職員数：平成</a:t>
          </a:r>
          <a:r>
            <a:rPr lang="en-US" altLang="ja-JP"/>
            <a:t>28</a:t>
          </a:r>
          <a:r>
            <a:rPr lang="ja-JP" altLang="en-US"/>
            <a:t>年度数値、人口：平成</a:t>
          </a:r>
          <a:r>
            <a:rPr lang="en-US" altLang="ja-JP"/>
            <a:t>30</a:t>
          </a:r>
          <a:r>
            <a:rPr lang="ja-JP" altLang="en-US"/>
            <a:t>年１月１日現在の人口） なお、平成</a:t>
          </a:r>
          <a:r>
            <a:rPr lang="en-US" altLang="ja-JP"/>
            <a:t>29</a:t>
          </a:r>
          <a:r>
            <a:rPr lang="ja-JP" altLang="en-US"/>
            <a:t>年度類似団体関係数値（平均値、最大値及び最小値、 順位）は、平成</a:t>
          </a:r>
          <a:r>
            <a:rPr lang="en-US" altLang="ja-JP"/>
            <a:t>29</a:t>
          </a:r>
          <a:r>
            <a:rPr lang="ja-JP" altLang="en-US"/>
            <a:t>年度の選定団体によるもの。</a:t>
          </a:r>
          <a:endParaRPr lang="en-US" altLang="ja-JP"/>
        </a:p>
        <a:p>
          <a:pPr rtl="0" eaLnBrk="1" fontAlgn="auto" latinLnBrk="0" hangingPunct="1"/>
          <a:r>
            <a:rPr lang="ja-JP" altLang="ja-JP" sz="1100" b="0" i="0" baseline="0">
              <a:solidFill>
                <a:schemeClr val="dk1"/>
              </a:solidFill>
              <a:effectLst/>
              <a:latin typeface="+mn-lt"/>
              <a:ea typeface="+mn-ea"/>
              <a:cs typeface="+mn-cs"/>
            </a:rPr>
            <a:t>　職員数は、平成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年度の合併に伴い、平成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年度以降は類似団体平均を上回っている。合併による旧町の格差是正等のため、合併特例事業債を活用した施策実施による人員確保</a:t>
          </a:r>
          <a:r>
            <a:rPr lang="ja-JP" altLang="en-US" sz="1100" b="0" i="0" baseline="0">
              <a:solidFill>
                <a:schemeClr val="dk1"/>
              </a:solidFill>
              <a:effectLst/>
              <a:latin typeface="+mn-lt"/>
              <a:ea typeface="+mn-ea"/>
              <a:cs typeface="+mn-cs"/>
            </a:rPr>
            <a:t>を行ったこと、</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施設の統廃合等に関わる事務事業の見直しが進まなかったことが要因の一つである。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今後、事務事業の見直しや新規採用の抑制により類似団体平均の水準まで削減を行い、適切な定員管理に努める。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126224</xdr:rowOff>
    </xdr:from>
    <xdr:to>
      <xdr:col>81</xdr:col>
      <xdr:colOff>44450</xdr:colOff>
      <xdr:row>62</xdr:row>
      <xdr:rowOff>140970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756124"/>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111478</xdr:rowOff>
    </xdr:from>
    <xdr:to>
      <xdr:col>77</xdr:col>
      <xdr:colOff>44450</xdr:colOff>
      <xdr:row>62</xdr:row>
      <xdr:rowOff>126224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741378"/>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86007</xdr:rowOff>
    </xdr:from>
    <xdr:to>
      <xdr:col>72</xdr:col>
      <xdr:colOff>203200</xdr:colOff>
      <xdr:row>62</xdr:row>
      <xdr:rowOff>111478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715907"/>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60537</xdr:rowOff>
    </xdr:from>
    <xdr:to>
      <xdr:col>68</xdr:col>
      <xdr:colOff>152400</xdr:colOff>
      <xdr:row>62</xdr:row>
      <xdr:rowOff>86007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690437"/>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75424</xdr:rowOff>
    </xdr:from>
    <xdr:to>
      <xdr:col>77</xdr:col>
      <xdr:colOff>95250</xdr:colOff>
      <xdr:row>63</xdr:row>
      <xdr:rowOff>5574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161801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79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60678</xdr:rowOff>
    </xdr:from>
    <xdr:to>
      <xdr:col>73</xdr:col>
      <xdr:colOff>44450</xdr:colOff>
      <xdr:row>62</xdr:row>
      <xdr:rowOff>162278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147055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35207</xdr:rowOff>
    </xdr:from>
    <xdr:to>
      <xdr:col>68</xdr:col>
      <xdr:colOff>203200</xdr:colOff>
      <xdr:row>62</xdr:row>
      <xdr:rowOff>136807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121584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75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年度に合併を行ったことにより、平成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年度から合併特例事業債、平成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年度に過疎指定を受けたことによる過疎対策事業債の発行により、年々元利償還金が増え、実質公債費比率が上昇した。対策として、近年では平成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年度に繰上償還を行っており、その効果により実質公債費比率が減少し、平成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％と類似団体の平均を下回っている。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今後、過疎対策事業債が平成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年度までとなっているため、その年度までの起債が行われること、合併特例事業債</a:t>
          </a:r>
          <a:r>
            <a:rPr lang="ja-JP" altLang="en-US" sz="1100" b="0" i="0" baseline="0">
              <a:solidFill>
                <a:schemeClr val="dk1"/>
              </a:solidFill>
              <a:effectLst/>
              <a:latin typeface="+mn-lt"/>
              <a:ea typeface="+mn-ea"/>
              <a:cs typeface="+mn-cs"/>
            </a:rPr>
            <a:t>の借入限度額が残り</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％となったこと</a:t>
          </a:r>
          <a:r>
            <a:rPr lang="ja-JP" altLang="ja-JP" sz="1100" b="0" i="0" baseline="0">
              <a:solidFill>
                <a:schemeClr val="dk1"/>
              </a:solidFill>
              <a:effectLst/>
              <a:latin typeface="+mn-lt"/>
              <a:ea typeface="+mn-ea"/>
              <a:cs typeface="+mn-cs"/>
            </a:rPr>
            <a:t>、また公営住宅建設事業債の発行等により、実質公債費比率の増が見込まれる。今後も改善に努めるとともに、実質公債費比率の抑制を図っていきたい。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76454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6179800" y="6714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86106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5290800" y="676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40</xdr:row>
      <xdr:rowOff>136652</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67726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42</xdr:row>
      <xdr:rowOff>112268</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699465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充当可能財源等（交付税算入見込額</a:t>
          </a:r>
          <a:r>
            <a:rPr kumimoji="1" lang="en-US" altLang="ja-JP" sz="1100">
              <a:latin typeface="ＭＳ Ｐゴシック" panose="020B0600070205080204" pitchFamily="50" charset="-128"/>
              <a:ea typeface="ＭＳ Ｐゴシック" panose="020B0600070205080204" pitchFamily="50" charset="-128"/>
            </a:rPr>
            <a:t>14,707</a:t>
          </a:r>
          <a:r>
            <a:rPr kumimoji="1" lang="ja-JP" altLang="en-US" sz="1100">
              <a:latin typeface="ＭＳ Ｐゴシック" panose="020B0600070205080204" pitchFamily="50" charset="-128"/>
              <a:ea typeface="ＭＳ Ｐゴシック" panose="020B0600070205080204" pitchFamily="50" charset="-128"/>
            </a:rPr>
            <a:t>百万円、充当可能基金</a:t>
          </a:r>
          <a:r>
            <a:rPr kumimoji="1" lang="en-US" altLang="ja-JP" sz="1100">
              <a:latin typeface="ＭＳ Ｐゴシック" panose="020B0600070205080204" pitchFamily="50" charset="-128"/>
              <a:ea typeface="ＭＳ Ｐゴシック" panose="020B0600070205080204" pitchFamily="50" charset="-128"/>
            </a:rPr>
            <a:t>18,848</a:t>
          </a:r>
          <a:r>
            <a:rPr kumimoji="1" lang="ja-JP" altLang="en-US" sz="1100">
              <a:latin typeface="ＭＳ Ｐゴシック" panose="020B0600070205080204" pitchFamily="50" charset="-128"/>
              <a:ea typeface="ＭＳ Ｐゴシック" panose="020B0600070205080204" pitchFamily="50" charset="-128"/>
            </a:rPr>
            <a:t>百万円等）が、将来負担額（地方債の現在高</a:t>
          </a:r>
          <a:r>
            <a:rPr kumimoji="1" lang="en-US" altLang="ja-JP" sz="1100">
              <a:latin typeface="ＭＳ Ｐゴシック" panose="020B0600070205080204" pitchFamily="50" charset="-128"/>
              <a:ea typeface="ＭＳ Ｐゴシック" panose="020B0600070205080204" pitchFamily="50" charset="-128"/>
            </a:rPr>
            <a:t>20,509</a:t>
          </a:r>
          <a:r>
            <a:rPr kumimoji="1" lang="ja-JP" altLang="en-US" sz="1100">
              <a:latin typeface="ＭＳ Ｐゴシック" panose="020B0600070205080204" pitchFamily="50" charset="-128"/>
              <a:ea typeface="ＭＳ Ｐゴシック" panose="020B0600070205080204" pitchFamily="50" charset="-128"/>
            </a:rPr>
            <a:t>百万円等）を上回っており、将来負担比率は発生していない。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23,117
42.06
17,887,218
17,263,359
615,092
7,302,257
20,508,781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年度の合併に伴い、平成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年度は類似</a:t>
          </a:r>
          <a:r>
            <a:rPr lang="ja-JP" altLang="en-US" sz="1100" b="0" i="0" baseline="0">
              <a:solidFill>
                <a:schemeClr val="dk1"/>
              </a:solidFill>
              <a:effectLst/>
              <a:latin typeface="+mn-lt"/>
              <a:ea typeface="+mn-ea"/>
              <a:cs typeface="+mn-cs"/>
            </a:rPr>
            <a:t>団体</a:t>
          </a:r>
          <a:r>
            <a:rPr lang="ja-JP" altLang="ja-JP" sz="1100" b="0" i="0" baseline="0">
              <a:solidFill>
                <a:schemeClr val="dk1"/>
              </a:solidFill>
              <a:effectLst/>
              <a:latin typeface="+mn-lt"/>
              <a:ea typeface="+mn-ea"/>
              <a:cs typeface="+mn-cs"/>
            </a:rPr>
            <a:t>平均値以上であったが、新規採用の抑制や退職勧奨により年々改善してきた。平成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年度に類似団体の平均値より低くなってきたところであるが、平成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はほぼ同水準となっている。　</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年度は、昨年度と比較して</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ポイント上昇した。この要因として、臨時職員の増加が挙げられる。</a:t>
          </a:r>
          <a:r>
            <a:rPr lang="ja-JP" altLang="en-US" sz="1100" b="0" i="0" baseline="0">
              <a:solidFill>
                <a:sysClr val="windowText" lastClr="000000"/>
              </a:solidFill>
              <a:effectLst/>
              <a:latin typeface="+mn-lt"/>
              <a:ea typeface="+mn-ea"/>
              <a:cs typeface="+mn-cs"/>
            </a:rPr>
            <a:t>特に平成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年度から図書館・歴史資料館設立に伴う臨時・嘱託職員の増加により</a:t>
          </a:r>
          <a:r>
            <a:rPr lang="en-US" altLang="ja-JP" sz="1100" b="0" i="0" baseline="0">
              <a:solidFill>
                <a:sysClr val="windowText" lastClr="000000"/>
              </a:solidFill>
              <a:effectLst/>
              <a:latin typeface="+mn-lt"/>
              <a:ea typeface="+mn-ea"/>
              <a:cs typeface="+mn-cs"/>
            </a:rPr>
            <a:t>39</a:t>
          </a:r>
          <a:r>
            <a:rPr lang="ja-JP" altLang="en-US" sz="1100" b="0" i="0" baseline="0">
              <a:solidFill>
                <a:sysClr val="windowText" lastClr="000000"/>
              </a:solidFill>
              <a:effectLst/>
              <a:latin typeface="+mn-lt"/>
              <a:ea typeface="+mn-ea"/>
              <a:cs typeface="+mn-cs"/>
            </a:rPr>
            <a:t>百万円増加となった。</a:t>
          </a:r>
          <a:r>
            <a:rPr lang="ja-JP" altLang="ja-JP" sz="1100" b="0" i="0" baseline="0">
              <a:solidFill>
                <a:sysClr val="windowText" lastClr="000000"/>
              </a:solidFill>
              <a:effectLst/>
              <a:latin typeface="+mn-lt"/>
              <a:ea typeface="+mn-ea"/>
              <a:cs typeface="+mn-cs"/>
            </a:rPr>
            <a:t>臨時職員数は正規職員数が減少していることに反して年々増加傾向にあり、今後、課及び係の統合等、事務</a:t>
          </a:r>
          <a:r>
            <a:rPr lang="ja-JP" altLang="ja-JP" sz="1100" b="0" i="0" baseline="0">
              <a:solidFill>
                <a:schemeClr val="dk1"/>
              </a:solidFill>
              <a:effectLst/>
              <a:latin typeface="+mn-lt"/>
              <a:ea typeface="+mn-ea"/>
              <a:cs typeface="+mn-cs"/>
            </a:rPr>
            <a:t>事業の見直しを行い、人件費の更なる抑制に努める。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174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昨年度と比較し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ポイント増加した。その要因は図書購入費や備品等による</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百万円、消耗品や光熱水費による</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百万円の増加などである。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物件費の数値が、類似団体と比較し低いのは、消耗品等を集中管理していること、また、職員等の旅費については、平成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年度に改正を行う等、事務経費の徹底した削減を行っていることが要因である。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更に委託業務についても、業務内容を精査し、実施回数の減や委託業務の廃止</a:t>
          </a:r>
          <a:r>
            <a:rPr lang="ja-JP" altLang="ja-JP" sz="1100" b="0" i="0" baseline="0">
              <a:solidFill>
                <a:sysClr val="windowText" lastClr="000000"/>
              </a:solidFill>
              <a:effectLst/>
              <a:latin typeface="+mn-lt"/>
              <a:ea typeface="+mn-ea"/>
              <a:cs typeface="+mn-cs"/>
            </a:rPr>
            <a:t>等を行い、物件費の抑制に努めている。</a:t>
          </a:r>
          <a:endParaRPr lang="en-US" altLang="ja-JP" sz="1100" b="0" i="0" baseline="0">
            <a:solidFill>
              <a:sysClr val="windowText" lastClr="000000"/>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127000</xdr:rowOff>
    </xdr:from>
    <xdr:to>
      <xdr:col>82</xdr:col>
      <xdr:colOff>107950</xdr:colOff>
      <xdr:row>13</xdr:row>
      <xdr:rowOff>69850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18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127000</xdr:rowOff>
    </xdr:from>
    <xdr:to>
      <xdr:col>78</xdr:col>
      <xdr:colOff>69850</xdr:colOff>
      <xdr:row>12</xdr:row>
      <xdr:rowOff>127000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12</xdr:row>
      <xdr:rowOff>134620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134620</xdr:rowOff>
    </xdr:from>
    <xdr:to>
      <xdr:col>69</xdr:col>
      <xdr:colOff>92075</xdr:colOff>
      <xdr:row>13</xdr:row>
      <xdr:rowOff>8890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19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76200</xdr:rowOff>
    </xdr:from>
    <xdr:to>
      <xdr:col>78</xdr:col>
      <xdr:colOff>120650</xdr:colOff>
      <xdr:row>13</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16527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76200</xdr:rowOff>
    </xdr:from>
    <xdr:to>
      <xdr:col>74</xdr:col>
      <xdr:colOff>31750</xdr:colOff>
      <xdr:row>13</xdr:row>
      <xdr:rowOff>6350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83820</xdr:rowOff>
    </xdr:from>
    <xdr:to>
      <xdr:col>69</xdr:col>
      <xdr:colOff>142875</xdr:colOff>
      <xdr:row>13</xdr:row>
      <xdr:rowOff>13970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24147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129540</xdr:rowOff>
    </xdr:from>
    <xdr:to>
      <xdr:col>65</xdr:col>
      <xdr:colOff>53975</xdr:colOff>
      <xdr:row>13</xdr:row>
      <xdr:rowOff>59690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69867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扶助費は</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と昨年度と比較して</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ポイント上昇した。この要因として、障がい者に対する更生医療、自立支援給付の額が年々増加傾向であることが挙げられる。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さらに、児童</a:t>
          </a:r>
          <a:r>
            <a:rPr lang="ja-JP" altLang="ja-JP" sz="1100" b="0" i="0" baseline="0">
              <a:solidFill>
                <a:sysClr val="windowText" lastClr="000000"/>
              </a:solidFill>
              <a:effectLst/>
              <a:latin typeface="+mn-lt"/>
              <a:ea typeface="+mn-ea"/>
              <a:cs typeface="+mn-cs"/>
            </a:rPr>
            <a:t>福祉費関係で、児童措置費について、子育て支援の観点から、保育料の減免措置や、</a:t>
          </a:r>
          <a:r>
            <a:rPr lang="ja-JP" altLang="en-US" sz="1100" b="0" i="0" baseline="0">
              <a:solidFill>
                <a:sysClr val="windowText" lastClr="000000"/>
              </a:solidFill>
              <a:effectLst/>
              <a:latin typeface="+mn-lt"/>
              <a:ea typeface="+mn-ea"/>
              <a:cs typeface="+mn-cs"/>
            </a:rPr>
            <a:t>子ども</a:t>
          </a:r>
          <a:r>
            <a:rPr lang="ja-JP" altLang="ja-JP" sz="1100" b="0" i="0" baseline="0">
              <a:solidFill>
                <a:sysClr val="windowText" lastClr="000000"/>
              </a:solidFill>
              <a:effectLst/>
              <a:latin typeface="+mn-lt"/>
              <a:ea typeface="+mn-ea"/>
              <a:cs typeface="+mn-cs"/>
            </a:rPr>
            <a:t>医療の対象年齢引き上げを実施しており、その分</a:t>
          </a:r>
          <a:r>
            <a:rPr lang="ja-JP" altLang="ja-JP" sz="1100" b="0" i="0" baseline="0">
              <a:solidFill>
                <a:schemeClr val="dk1"/>
              </a:solidFill>
              <a:effectLst/>
              <a:latin typeface="+mn-lt"/>
              <a:ea typeface="+mn-ea"/>
              <a:cs typeface="+mn-cs"/>
            </a:rPr>
            <a:t>経常経費を押し上げている状況である。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733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132443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56243</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45357</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その他の経費に係る経常収支比率は平成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と、類似団体の平均値より下回っている。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73660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142240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142240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補助費等の数値については、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13.4</a:t>
          </a:r>
          <a:r>
            <a:rPr lang="ja-JP" altLang="en-US"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ポイント増となり、</a:t>
          </a:r>
          <a:r>
            <a:rPr lang="ja-JP" altLang="ja-JP" sz="1100" b="0" i="0" baseline="0">
              <a:solidFill>
                <a:schemeClr val="dk1"/>
              </a:solidFill>
              <a:effectLst/>
              <a:latin typeface="+mn-lt"/>
              <a:ea typeface="+mn-ea"/>
              <a:cs typeface="+mn-cs"/>
            </a:rPr>
            <a:t>毎年ほぼ類似団体の平均値で推移している。</a:t>
          </a:r>
          <a:r>
            <a:rPr lang="ja-JP" altLang="en-US" sz="1100" b="0" i="0" baseline="0">
              <a:solidFill>
                <a:schemeClr val="dk1"/>
              </a:solidFill>
              <a:effectLst/>
              <a:latin typeface="+mn-lt"/>
              <a:ea typeface="+mn-ea"/>
              <a:cs typeface="+mn-cs"/>
            </a:rPr>
            <a:t>なお、</a:t>
          </a:r>
          <a:r>
            <a:rPr lang="ja-JP" altLang="ja-JP" sz="1100" b="0" i="0" baseline="0">
              <a:solidFill>
                <a:schemeClr val="dk1"/>
              </a:solidFill>
              <a:effectLst/>
              <a:latin typeface="+mn-lt"/>
              <a:ea typeface="+mn-ea"/>
              <a:cs typeface="+mn-cs"/>
            </a:rPr>
            <a:t>今後は施設建設に係る田川郡東部環境衛生施設組合や消防組合等の一部事務組合に対する負担金の増額が見込まれる。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補助金等交付見直し検討委員会」を立ち上げ、補助金事業全般に係る見直しを諮問し、当委員会より団体の実態や事業内容等を充分に精査の上、不適当な補助金の廃止を行う旨の答申を受けた。この答申に基づき、今後助成団体の補助金見直し等に努める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168148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17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78994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3174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56134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合併特例債、過疎対策事業債、公営住宅建設事業債の発行により、年々元利償還金が上昇傾向にあった。平成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に繰上償還を実施（合計約</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億円）することにより、大幅に元金を減らすことができた。</a:t>
          </a:r>
          <a:r>
            <a:rPr lang="ja-JP" altLang="en-US" sz="1100" b="0" i="0" baseline="0">
              <a:solidFill>
                <a:schemeClr val="dk1"/>
              </a:solidFill>
              <a:effectLst/>
              <a:latin typeface="+mn-lt"/>
              <a:ea typeface="+mn-ea"/>
              <a:cs typeface="+mn-cs"/>
            </a:rPr>
            <a:t>そのため、平成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年度は昨年度と比較して</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ポイント減少した。</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合併特例債の借入限度額の残額分及び平成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年度までの</a:t>
          </a:r>
          <a:r>
            <a:rPr lang="ja-JP" altLang="ja-JP" sz="1100" b="0" i="0" baseline="0">
              <a:solidFill>
                <a:schemeClr val="dk1"/>
              </a:solidFill>
              <a:effectLst/>
              <a:latin typeface="+mn-lt"/>
              <a:ea typeface="+mn-ea"/>
              <a:cs typeface="+mn-cs"/>
            </a:rPr>
            <a:t>過疎対策事業債を有効活用しながら、同時に発行計画を再度見直し、公債費の削減を図る。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66039</xdr:rowOff>
    </xdr:from>
    <xdr:to>
      <xdr:col>24</xdr:col>
      <xdr:colOff>25400</xdr:colOff>
      <xdr:row>81</xdr:row>
      <xdr:rowOff>123189</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987800" y="137820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46989</xdr:rowOff>
    </xdr:from>
    <xdr:to>
      <xdr:col>19</xdr:col>
      <xdr:colOff>187325</xdr:colOff>
      <xdr:row>81</xdr:row>
      <xdr:rowOff>123189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098800" y="13934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46989</xdr:rowOff>
    </xdr:from>
    <xdr:to>
      <xdr:col>15</xdr:col>
      <xdr:colOff>98425</xdr:colOff>
      <xdr:row>81</xdr:row>
      <xdr:rowOff>69850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2209800" y="13934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54611</xdr:rowOff>
    </xdr:from>
    <xdr:to>
      <xdr:col>11</xdr:col>
      <xdr:colOff>9525</xdr:colOff>
      <xdr:row>81</xdr:row>
      <xdr:rowOff>69850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1320800" y="13942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158766</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72389</xdr:rowOff>
    </xdr:from>
    <xdr:to>
      <xdr:col>20</xdr:col>
      <xdr:colOff>38100</xdr:colOff>
      <xdr:row>82</xdr:row>
      <xdr:rowOff>2539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158766</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404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167639</xdr:rowOff>
    </xdr:from>
    <xdr:to>
      <xdr:col>15</xdr:col>
      <xdr:colOff>149225</xdr:colOff>
      <xdr:row>81</xdr:row>
      <xdr:rowOff>97789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82566</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3811</xdr:rowOff>
    </xdr:from>
    <xdr:to>
      <xdr:col>6</xdr:col>
      <xdr:colOff>171450</xdr:colOff>
      <xdr:row>81</xdr:row>
      <xdr:rowOff>105411</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90188</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公債費を除く数値については、平成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71.2</a:t>
          </a:r>
          <a:r>
            <a:rPr lang="ja-JP" altLang="ja-JP" sz="1100" b="0" i="0" baseline="0">
              <a:solidFill>
                <a:schemeClr val="dk1"/>
              </a:solidFill>
              <a:effectLst/>
              <a:latin typeface="+mn-lt"/>
              <a:ea typeface="+mn-ea"/>
              <a:cs typeface="+mn-cs"/>
            </a:rPr>
            <a:t>と類似団体の平均を下回っている。合併２年次までは新町に移行したばかりで、旧三町の事務事業の統一に時間が割かれ効率的な運営が出来ず、類似団体と同等の数値で推移したが、合併後３年次目となる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年度から事務事業の合併効果による経費の削減等により全体の数値は減少傾向にある。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76</xdr:row>
      <xdr:rowOff>67563</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2933172"/>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129286</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4782800" y="12933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165863</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8128</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004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124905</xdr:rowOff>
    </xdr:from>
    <xdr:to>
      <xdr:col>29</xdr:col>
      <xdr:colOff>127000</xdr:colOff>
      <xdr:row>15</xdr:row>
      <xdr:rowOff>34346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572830"/>
          <a:ext cx="647700" cy="8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34346</xdr:rowOff>
    </xdr:from>
    <xdr:to>
      <xdr:col>26</xdr:col>
      <xdr:colOff>50800</xdr:colOff>
      <xdr:row>15</xdr:row>
      <xdr:rowOff>47540</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653721"/>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47540</xdr:rowOff>
    </xdr:from>
    <xdr:to>
      <xdr:col>22</xdr:col>
      <xdr:colOff>114300</xdr:colOff>
      <xdr:row>15</xdr:row>
      <xdr:rowOff>82760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666915"/>
          <a:ext cx="698500" cy="3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49124</xdr:rowOff>
    </xdr:from>
    <xdr:to>
      <xdr:col>18</xdr:col>
      <xdr:colOff>177800</xdr:colOff>
      <xdr:row>15</xdr:row>
      <xdr:rowOff>82760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668499"/>
          <a:ext cx="698500" cy="3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74105</xdr:rowOff>
    </xdr:from>
    <xdr:to>
      <xdr:col>29</xdr:col>
      <xdr:colOff>177800</xdr:colOff>
      <xdr:row>15</xdr:row>
      <xdr:rowOff>4255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52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90632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3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154996</xdr:rowOff>
    </xdr:from>
    <xdr:to>
      <xdr:col>26</xdr:col>
      <xdr:colOff>101600</xdr:colOff>
      <xdr:row>15</xdr:row>
      <xdr:rowOff>85146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60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95323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37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168190</xdr:rowOff>
    </xdr:from>
    <xdr:to>
      <xdr:col>22</xdr:col>
      <xdr:colOff>165100</xdr:colOff>
      <xdr:row>15</xdr:row>
      <xdr:rowOff>98340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61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108517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3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31960</xdr:rowOff>
    </xdr:from>
    <xdr:to>
      <xdr:col>19</xdr:col>
      <xdr:colOff>38100</xdr:colOff>
      <xdr:row>15</xdr:row>
      <xdr:rowOff>133560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65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143737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42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169774</xdr:rowOff>
    </xdr:from>
    <xdr:to>
      <xdr:col>15</xdr:col>
      <xdr:colOff>101600</xdr:colOff>
      <xdr:row>15</xdr:row>
      <xdr:rowOff>99924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6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110101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3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200707</xdr:rowOff>
    </xdr:from>
    <xdr:to>
      <xdr:col>29</xdr:col>
      <xdr:colOff>127000</xdr:colOff>
      <xdr:row>36</xdr:row>
      <xdr:rowOff>82260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811057"/>
          <a:ext cx="647700" cy="22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200707</xdr:rowOff>
    </xdr:from>
    <xdr:to>
      <xdr:col>26</xdr:col>
      <xdr:colOff>50800</xdr:colOff>
      <xdr:row>35</xdr:row>
      <xdr:rowOff>248485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811057"/>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248485</xdr:rowOff>
    </xdr:from>
    <xdr:to>
      <xdr:col>22</xdr:col>
      <xdr:colOff>114300</xdr:colOff>
      <xdr:row>35</xdr:row>
      <xdr:rowOff>305439</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858835"/>
          <a:ext cx="698500" cy="5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201262</xdr:rowOff>
    </xdr:from>
    <xdr:to>
      <xdr:col>18</xdr:col>
      <xdr:colOff>177800</xdr:colOff>
      <xdr:row>35</xdr:row>
      <xdr:rowOff>305439</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811612"/>
          <a:ext cx="698500" cy="104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31460</xdr:rowOff>
    </xdr:from>
    <xdr:to>
      <xdr:col>29</xdr:col>
      <xdr:colOff>177800</xdr:colOff>
      <xdr:row>36</xdr:row>
      <xdr:rowOff>133060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3537</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149907</xdr:rowOff>
    </xdr:from>
    <xdr:to>
      <xdr:col>26</xdr:col>
      <xdr:colOff>101600</xdr:colOff>
      <xdr:row>35</xdr:row>
      <xdr:rowOff>251507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76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261684</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52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197685</xdr:rowOff>
    </xdr:from>
    <xdr:to>
      <xdr:col>22</xdr:col>
      <xdr:colOff>165100</xdr:colOff>
      <xdr:row>35</xdr:row>
      <xdr:rowOff>299285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0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309462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57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254639</xdr:rowOff>
    </xdr:from>
    <xdr:to>
      <xdr:col>19</xdr:col>
      <xdr:colOff>38100</xdr:colOff>
      <xdr:row>36</xdr:row>
      <xdr:rowOff>13339</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86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341016</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5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150462</xdr:rowOff>
    </xdr:from>
    <xdr:to>
      <xdr:col>15</xdr:col>
      <xdr:colOff>101600</xdr:colOff>
      <xdr:row>35</xdr:row>
      <xdr:rowOff>252062</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760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236839</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8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23,117
42.06
17,887,218
17,263,359
615,092
7,302,257
20,508,781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135422</xdr:rowOff>
    </xdr:from>
    <xdr:to>
      <xdr:col>24</xdr:col>
      <xdr:colOff>63500</xdr:colOff>
      <xdr:row>32</xdr:row>
      <xdr:rowOff>169712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6218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169712</xdr:rowOff>
    </xdr:from>
    <xdr:to>
      <xdr:col>19</xdr:col>
      <xdr:colOff>177800</xdr:colOff>
      <xdr:row>33</xdr:row>
      <xdr:rowOff>18950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656112"/>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18950</xdr:rowOff>
    </xdr:from>
    <xdr:to>
      <xdr:col>15</xdr:col>
      <xdr:colOff>50800</xdr:colOff>
      <xdr:row>33</xdr:row>
      <xdr:rowOff>36504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676800"/>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131242</xdr:rowOff>
    </xdr:from>
    <xdr:to>
      <xdr:col>10</xdr:col>
      <xdr:colOff>114300</xdr:colOff>
      <xdr:row>33</xdr:row>
      <xdr:rowOff>36504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617642"/>
          <a:ext cx="889000" cy="7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84622</xdr:rowOff>
    </xdr:from>
    <xdr:to>
      <xdr:col>24</xdr:col>
      <xdr:colOff>114300</xdr:colOff>
      <xdr:row>33</xdr:row>
      <xdr:rowOff>14772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5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107499</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4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118912</xdr:rowOff>
    </xdr:from>
    <xdr:to>
      <xdr:col>20</xdr:col>
      <xdr:colOff>38100</xdr:colOff>
      <xdr:row>33</xdr:row>
      <xdr:rowOff>49062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6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65589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3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139600</xdr:rowOff>
    </xdr:from>
    <xdr:to>
      <xdr:col>15</xdr:col>
      <xdr:colOff>101600</xdr:colOff>
      <xdr:row>33</xdr:row>
      <xdr:rowOff>69750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6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86277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40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157154</xdr:rowOff>
    </xdr:from>
    <xdr:to>
      <xdr:col>10</xdr:col>
      <xdr:colOff>165100</xdr:colOff>
      <xdr:row>33</xdr:row>
      <xdr:rowOff>87304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6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103831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4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80442</xdr:rowOff>
    </xdr:from>
    <xdr:to>
      <xdr:col>6</xdr:col>
      <xdr:colOff>38100</xdr:colOff>
      <xdr:row>33</xdr:row>
      <xdr:rowOff>10592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5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27119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3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160416</xdr:rowOff>
    </xdr:from>
    <xdr:to>
      <xdr:col>24</xdr:col>
      <xdr:colOff>63500</xdr:colOff>
      <xdr:row>57</xdr:row>
      <xdr:rowOff>14133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761616"/>
          <a:ext cx="838200" cy="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14133</xdr:rowOff>
    </xdr:from>
    <xdr:to>
      <xdr:col>19</xdr:col>
      <xdr:colOff>177800</xdr:colOff>
      <xdr:row>57</xdr:row>
      <xdr:rowOff>75660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786783"/>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75660</xdr:rowOff>
    </xdr:from>
    <xdr:to>
      <xdr:col>15</xdr:col>
      <xdr:colOff>50800</xdr:colOff>
      <xdr:row>57</xdr:row>
      <xdr:rowOff>162451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848310"/>
          <a:ext cx="889000" cy="8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147875</xdr:rowOff>
    </xdr:from>
    <xdr:to>
      <xdr:col>10</xdr:col>
      <xdr:colOff>114300</xdr:colOff>
      <xdr:row>57</xdr:row>
      <xdr:rowOff>162451</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a:off x="1130300" y="9920525"/>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109616</xdr:rowOff>
    </xdr:from>
    <xdr:to>
      <xdr:col>24</xdr:col>
      <xdr:colOff>114300</xdr:colOff>
      <xdr:row>57</xdr:row>
      <xdr:rowOff>39766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7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132493</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56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134783</xdr:rowOff>
    </xdr:from>
    <xdr:to>
      <xdr:col>20</xdr:col>
      <xdr:colOff>38100</xdr:colOff>
      <xdr:row>57</xdr:row>
      <xdr:rowOff>64933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7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81460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24860</xdr:rowOff>
    </xdr:from>
    <xdr:to>
      <xdr:col>15</xdr:col>
      <xdr:colOff>101600</xdr:colOff>
      <xdr:row>57</xdr:row>
      <xdr:rowOff>126460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7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142987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57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111651</xdr:rowOff>
    </xdr:from>
    <xdr:to>
      <xdr:col>10</xdr:col>
      <xdr:colOff>165100</xdr:colOff>
      <xdr:row>58</xdr:row>
      <xdr:rowOff>41801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58328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6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97075</xdr:rowOff>
    </xdr:from>
    <xdr:to>
      <xdr:col>6</xdr:col>
      <xdr:colOff>38100</xdr:colOff>
      <xdr:row>58</xdr:row>
      <xdr:rowOff>27225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8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43752</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6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95276</xdr:rowOff>
    </xdr:from>
    <xdr:to>
      <xdr:col>24</xdr:col>
      <xdr:colOff>63500</xdr:colOff>
      <xdr:row>73</xdr:row>
      <xdr:rowOff>98552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2611126"/>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98552</xdr:rowOff>
    </xdr:from>
    <xdr:to>
      <xdr:col>19</xdr:col>
      <xdr:colOff>177800</xdr:colOff>
      <xdr:row>73</xdr:row>
      <xdr:rowOff>142824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2614402"/>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142824</xdr:rowOff>
    </xdr:from>
    <xdr:to>
      <xdr:col>15</xdr:col>
      <xdr:colOff>50800</xdr:colOff>
      <xdr:row>74</xdr:row>
      <xdr:rowOff>73330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2658674"/>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73330</xdr:rowOff>
    </xdr:from>
    <xdr:to>
      <xdr:col>10</xdr:col>
      <xdr:colOff>114300</xdr:colOff>
      <xdr:row>74</xdr:row>
      <xdr:rowOff>104039</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2760630"/>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44476</xdr:rowOff>
    </xdr:from>
    <xdr:to>
      <xdr:col>24</xdr:col>
      <xdr:colOff>114300</xdr:colOff>
      <xdr:row>73</xdr:row>
      <xdr:rowOff>146076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25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67353</xdr:rowOff>
    </xdr:from>
    <xdr:ext cx="534377"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24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47752</xdr:rowOff>
    </xdr:from>
    <xdr:to>
      <xdr:col>20</xdr:col>
      <xdr:colOff>38100</xdr:colOff>
      <xdr:row>73</xdr:row>
      <xdr:rowOff>149352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165879</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30111" y="123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92024</xdr:rowOff>
    </xdr:from>
    <xdr:to>
      <xdr:col>15</xdr:col>
      <xdr:colOff>101600</xdr:colOff>
      <xdr:row>74</xdr:row>
      <xdr:rowOff>22174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26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38701</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41111" y="12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22530</xdr:rowOff>
    </xdr:from>
    <xdr:to>
      <xdr:col>10</xdr:col>
      <xdr:colOff>165100</xdr:colOff>
      <xdr:row>74</xdr:row>
      <xdr:rowOff>124130</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140657</xdr:rowOff>
    </xdr:from>
    <xdr:ext cx="534377"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52111" y="124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53239</xdr:rowOff>
    </xdr:from>
    <xdr:to>
      <xdr:col>6</xdr:col>
      <xdr:colOff>38100</xdr:colOff>
      <xdr:row>74</xdr:row>
      <xdr:rowOff>154839</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171366</xdr:rowOff>
    </xdr:from>
    <xdr:ext cx="534377"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63111" y="12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97785</xdr:rowOff>
    </xdr:from>
    <xdr:to>
      <xdr:col>24</xdr:col>
      <xdr:colOff>63500</xdr:colOff>
      <xdr:row>93</xdr:row>
      <xdr:rowOff>23358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5871185"/>
          <a:ext cx="838200" cy="9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23358</xdr:rowOff>
    </xdr:from>
    <xdr:to>
      <xdr:col>19</xdr:col>
      <xdr:colOff>177800</xdr:colOff>
      <xdr:row>93</xdr:row>
      <xdr:rowOff>135879</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5968208"/>
          <a:ext cx="889000" cy="1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135879</xdr:rowOff>
    </xdr:from>
    <xdr:to>
      <xdr:col>15</xdr:col>
      <xdr:colOff>50800</xdr:colOff>
      <xdr:row>94</xdr:row>
      <xdr:rowOff>56947</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080729"/>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56947</xdr:rowOff>
    </xdr:from>
    <xdr:to>
      <xdr:col>10</xdr:col>
      <xdr:colOff>114300</xdr:colOff>
      <xdr:row>95</xdr:row>
      <xdr:rowOff>6133</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173247"/>
          <a:ext cx="889000" cy="1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46985</xdr:rowOff>
    </xdr:from>
    <xdr:to>
      <xdr:col>24</xdr:col>
      <xdr:colOff>114300</xdr:colOff>
      <xdr:row>92</xdr:row>
      <xdr:rowOff>148585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58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69862</xdr:rowOff>
    </xdr:from>
    <xdr:ext cx="599010"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567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144008</xdr:rowOff>
    </xdr:from>
    <xdr:to>
      <xdr:col>20</xdr:col>
      <xdr:colOff>38100</xdr:colOff>
      <xdr:row>93</xdr:row>
      <xdr:rowOff>74158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59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90685</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497795" y="1569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85079</xdr:rowOff>
    </xdr:from>
    <xdr:to>
      <xdr:col>15</xdr:col>
      <xdr:colOff>101600</xdr:colOff>
      <xdr:row>94</xdr:row>
      <xdr:rowOff>15229</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0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31756</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08795" y="1580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6147</xdr:rowOff>
    </xdr:from>
    <xdr:to>
      <xdr:col>10</xdr:col>
      <xdr:colOff>165100</xdr:colOff>
      <xdr:row>94</xdr:row>
      <xdr:rowOff>107747</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1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124274</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58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126783</xdr:rowOff>
    </xdr:from>
    <xdr:to>
      <xdr:col>6</xdr:col>
      <xdr:colOff>38100</xdr:colOff>
      <xdr:row>95</xdr:row>
      <xdr:rowOff>56933</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73460</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01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52809</xdr:rowOff>
    </xdr:from>
    <xdr:to>
      <xdr:col>55</xdr:col>
      <xdr:colOff>0</xdr:colOff>
      <xdr:row>35</xdr:row>
      <xdr:rowOff>80813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053559"/>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80813</xdr:rowOff>
    </xdr:from>
    <xdr:to>
      <xdr:col>50</xdr:col>
      <xdr:colOff>114300</xdr:colOff>
      <xdr:row>35</xdr:row>
      <xdr:rowOff>103307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081563"/>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103307</xdr:rowOff>
    </xdr:from>
    <xdr:to>
      <xdr:col>45</xdr:col>
      <xdr:colOff>177800</xdr:colOff>
      <xdr:row>36</xdr:row>
      <xdr:rowOff>44054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7861300" y="6104057"/>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44054</xdr:rowOff>
    </xdr:from>
    <xdr:to>
      <xdr:col>41</xdr:col>
      <xdr:colOff>50800</xdr:colOff>
      <xdr:row>36</xdr:row>
      <xdr:rowOff>76006</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216254"/>
          <a:ext cx="889000" cy="3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2009</xdr:rowOff>
    </xdr:from>
    <xdr:to>
      <xdr:col>55</xdr:col>
      <xdr:colOff>50800</xdr:colOff>
      <xdr:row>35</xdr:row>
      <xdr:rowOff>103609</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00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24886</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58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30013</xdr:rowOff>
    </xdr:from>
    <xdr:to>
      <xdr:col>50</xdr:col>
      <xdr:colOff>165100</xdr:colOff>
      <xdr:row>35</xdr:row>
      <xdr:rowOff>131613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148140</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580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52507</xdr:rowOff>
    </xdr:from>
    <xdr:to>
      <xdr:col>46</xdr:col>
      <xdr:colOff>38100</xdr:colOff>
      <xdr:row>35</xdr:row>
      <xdr:rowOff>154107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0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170634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58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164704</xdr:rowOff>
    </xdr:from>
    <xdr:to>
      <xdr:col>41</xdr:col>
      <xdr:colOff>101600</xdr:colOff>
      <xdr:row>36</xdr:row>
      <xdr:rowOff>94854</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1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111381</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594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25206</xdr:rowOff>
    </xdr:from>
    <xdr:to>
      <xdr:col>36</xdr:col>
      <xdr:colOff>165100</xdr:colOff>
      <xdr:row>36</xdr:row>
      <xdr:rowOff>126806</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1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143333</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597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78374</xdr:rowOff>
    </xdr:from>
    <xdr:to>
      <xdr:col>55</xdr:col>
      <xdr:colOff>0</xdr:colOff>
      <xdr:row>54</xdr:row>
      <xdr:rowOff>98590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9336674"/>
          <a:ext cx="8382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98590</xdr:rowOff>
    </xdr:from>
    <xdr:to>
      <xdr:col>50</xdr:col>
      <xdr:colOff>114300</xdr:colOff>
      <xdr:row>55</xdr:row>
      <xdr:rowOff>108740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356890"/>
          <a:ext cx="889000" cy="18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108740</xdr:rowOff>
    </xdr:from>
    <xdr:to>
      <xdr:col>45</xdr:col>
      <xdr:colOff>177800</xdr:colOff>
      <xdr:row>56</xdr:row>
      <xdr:rowOff>45037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9538490"/>
          <a:ext cx="8890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16523</xdr:rowOff>
    </xdr:from>
    <xdr:to>
      <xdr:col>41</xdr:col>
      <xdr:colOff>50800</xdr:colOff>
      <xdr:row>56</xdr:row>
      <xdr:rowOff>45037</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9274823"/>
          <a:ext cx="889000" cy="3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27574</xdr:rowOff>
    </xdr:from>
    <xdr:to>
      <xdr:col>55</xdr:col>
      <xdr:colOff>50800</xdr:colOff>
      <xdr:row>54</xdr:row>
      <xdr:rowOff>129174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2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50451</xdr:rowOff>
    </xdr:from>
    <xdr:ext cx="599010"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13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47790</xdr:rowOff>
    </xdr:from>
    <xdr:to>
      <xdr:col>50</xdr:col>
      <xdr:colOff>165100</xdr:colOff>
      <xdr:row>54</xdr:row>
      <xdr:rowOff>149390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3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165917</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39795" y="908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57940</xdr:rowOff>
    </xdr:from>
    <xdr:to>
      <xdr:col>46</xdr:col>
      <xdr:colOff>38100</xdr:colOff>
      <xdr:row>55</xdr:row>
      <xdr:rowOff>159540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4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4617</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26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165687</xdr:rowOff>
    </xdr:from>
    <xdr:to>
      <xdr:col>41</xdr:col>
      <xdr:colOff>101600</xdr:colOff>
      <xdr:row>56</xdr:row>
      <xdr:rowOff>95837</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112364</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3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137173</xdr:rowOff>
    </xdr:from>
    <xdr:to>
      <xdr:col>36</xdr:col>
      <xdr:colOff>165100</xdr:colOff>
      <xdr:row>54</xdr:row>
      <xdr:rowOff>67323</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2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83850</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672795" y="89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168373</xdr:rowOff>
    </xdr:from>
    <xdr:to>
      <xdr:col>55</xdr:col>
      <xdr:colOff>0</xdr:colOff>
      <xdr:row>79</xdr:row>
      <xdr:rowOff>13512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9639300" y="13541473"/>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2556</xdr:rowOff>
    </xdr:from>
    <xdr:to>
      <xdr:col>50</xdr:col>
      <xdr:colOff>114300</xdr:colOff>
      <xdr:row>79</xdr:row>
      <xdr:rowOff>13512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3547106"/>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2556</xdr:rowOff>
    </xdr:from>
    <xdr:to>
      <xdr:col>45</xdr:col>
      <xdr:colOff>177800</xdr:colOff>
      <xdr:row>79</xdr:row>
      <xdr:rowOff>64360</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7861300" y="13547106"/>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117573</xdr:rowOff>
    </xdr:from>
    <xdr:to>
      <xdr:col>55</xdr:col>
      <xdr:colOff>50800</xdr:colOff>
      <xdr:row>79</xdr:row>
      <xdr:rowOff>47723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4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32500</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134162</xdr:rowOff>
    </xdr:from>
    <xdr:to>
      <xdr:col>50</xdr:col>
      <xdr:colOff>165100</xdr:colOff>
      <xdr:row>79</xdr:row>
      <xdr:rowOff>64312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55439</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04428" y="135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123206</xdr:rowOff>
    </xdr:from>
    <xdr:to>
      <xdr:col>46</xdr:col>
      <xdr:colOff>38100</xdr:colOff>
      <xdr:row>79</xdr:row>
      <xdr:rowOff>53356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4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44483</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515428" y="13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13560</xdr:rowOff>
    </xdr:from>
    <xdr:to>
      <xdr:col>41</xdr:col>
      <xdr:colOff>101600</xdr:colOff>
      <xdr:row>79</xdr:row>
      <xdr:rowOff>115160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106287</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26428" y="1365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8420</xdr:rowOff>
    </xdr:from>
    <xdr:to>
      <xdr:col>55</xdr:col>
      <xdr:colOff>0</xdr:colOff>
      <xdr:row>93</xdr:row>
      <xdr:rowOff>18783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5781820"/>
          <a:ext cx="838200" cy="1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8420</xdr:rowOff>
    </xdr:from>
    <xdr:to>
      <xdr:col>50</xdr:col>
      <xdr:colOff>114300</xdr:colOff>
      <xdr:row>94</xdr:row>
      <xdr:rowOff>30747</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5781820"/>
          <a:ext cx="889000" cy="3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30747</xdr:rowOff>
    </xdr:from>
    <xdr:to>
      <xdr:col>45</xdr:col>
      <xdr:colOff>177800</xdr:colOff>
      <xdr:row>94</xdr:row>
      <xdr:rowOff>141833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147047"/>
          <a:ext cx="889000" cy="1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139433</xdr:rowOff>
    </xdr:from>
    <xdr:to>
      <xdr:col>55</xdr:col>
      <xdr:colOff>50800</xdr:colOff>
      <xdr:row>93</xdr:row>
      <xdr:rowOff>69583</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59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162310</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57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129070</xdr:rowOff>
    </xdr:from>
    <xdr:to>
      <xdr:col>50</xdr:col>
      <xdr:colOff>165100</xdr:colOff>
      <xdr:row>92</xdr:row>
      <xdr:rowOff>59220</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57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75747</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55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151397</xdr:rowOff>
    </xdr:from>
    <xdr:to>
      <xdr:col>46</xdr:col>
      <xdr:colOff>38100</xdr:colOff>
      <xdr:row>94</xdr:row>
      <xdr:rowOff>81547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98074</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58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91033</xdr:rowOff>
    </xdr:from>
    <xdr:to>
      <xdr:col>41</xdr:col>
      <xdr:colOff>101600</xdr:colOff>
      <xdr:row>95</xdr:row>
      <xdr:rowOff>21183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2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37710</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59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132751</xdr:rowOff>
    </xdr:from>
    <xdr:to>
      <xdr:col>85</xdr:col>
      <xdr:colOff>127000</xdr:colOff>
      <xdr:row>38</xdr:row>
      <xdr:rowOff>138118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5481300" y="6647851"/>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99174</xdr:rowOff>
    </xdr:from>
    <xdr:to>
      <xdr:col>81</xdr:col>
      <xdr:colOff>50800</xdr:colOff>
      <xdr:row>38</xdr:row>
      <xdr:rowOff>132751</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4592300" y="6614274"/>
          <a:ext cx="889000" cy="3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99174</xdr:rowOff>
    </xdr:from>
    <xdr:to>
      <xdr:col>76</xdr:col>
      <xdr:colOff>114300</xdr:colOff>
      <xdr:row>38</xdr:row>
      <xdr:rowOff>124521</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3703300" y="6614274"/>
          <a:ext cx="889000" cy="2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124521</xdr:rowOff>
    </xdr:from>
    <xdr:to>
      <xdr:col>71</xdr:col>
      <xdr:colOff>177800</xdr:colOff>
      <xdr:row>38</xdr:row>
      <xdr:rowOff>134351</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2814300" y="663962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87318</xdr:rowOff>
    </xdr:from>
    <xdr:to>
      <xdr:col>85</xdr:col>
      <xdr:colOff>177800</xdr:colOff>
      <xdr:row>39</xdr:row>
      <xdr:rowOff>17468</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6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81951</xdr:rowOff>
    </xdr:from>
    <xdr:to>
      <xdr:col>81</xdr:col>
      <xdr:colOff>101600</xdr:colOff>
      <xdr:row>39</xdr:row>
      <xdr:rowOff>12101</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3228</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2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48374</xdr:rowOff>
    </xdr:from>
    <xdr:to>
      <xdr:col>76</xdr:col>
      <xdr:colOff>165100</xdr:colOff>
      <xdr:row>38</xdr:row>
      <xdr:rowOff>149974</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5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166501</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63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73721</xdr:rowOff>
    </xdr:from>
    <xdr:to>
      <xdr:col>72</xdr:col>
      <xdr:colOff>38100</xdr:colOff>
      <xdr:row>39</xdr:row>
      <xdr:rowOff>3871</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20398</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468428" y="636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83551</xdr:rowOff>
    </xdr:from>
    <xdr:to>
      <xdr:col>67</xdr:col>
      <xdr:colOff>101600</xdr:colOff>
      <xdr:row>39</xdr:row>
      <xdr:rowOff>13701</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4828</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5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171366</xdr:rowOff>
    </xdr:from>
    <xdr:to>
      <xdr:col>85</xdr:col>
      <xdr:colOff>126364</xdr:colOff>
      <xdr:row>78</xdr:row>
      <xdr:rowOff>115708</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515766"/>
          <a:ext cx="1269" cy="973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119535</xdr:rowOff>
    </xdr:from>
    <xdr:ext cx="534377"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49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115708</xdr:rowOff>
    </xdr:from>
    <xdr:to>
      <xdr:col>86</xdr:col>
      <xdr:colOff>25400</xdr:colOff>
      <xdr:row>78</xdr:row>
      <xdr:rowOff>115708</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48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118043</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22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171366</xdr:rowOff>
    </xdr:from>
    <xdr:to>
      <xdr:col>86</xdr:col>
      <xdr:colOff>25400</xdr:colOff>
      <xdr:row>72</xdr:row>
      <xdr:rowOff>171366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50426</xdr:rowOff>
    </xdr:from>
    <xdr:to>
      <xdr:col>85</xdr:col>
      <xdr:colOff>127000</xdr:colOff>
      <xdr:row>74</xdr:row>
      <xdr:rowOff>68442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5481300" y="12223376"/>
          <a:ext cx="8382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21978</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223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43551</xdr:rowOff>
    </xdr:from>
    <xdr:to>
      <xdr:col>85</xdr:col>
      <xdr:colOff>177800</xdr:colOff>
      <xdr:row>77</xdr:row>
      <xdr:rowOff>145151</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24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50426</xdr:rowOff>
    </xdr:from>
    <xdr:to>
      <xdr:col>81</xdr:col>
      <xdr:colOff>50800</xdr:colOff>
      <xdr:row>73</xdr:row>
      <xdr:rowOff>166098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2223376"/>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45400</xdr:rowOff>
    </xdr:from>
    <xdr:to>
      <xdr:col>81</xdr:col>
      <xdr:colOff>101600</xdr:colOff>
      <xdr:row>77</xdr:row>
      <xdr:rowOff>147000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138127</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33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166098</xdr:rowOff>
    </xdr:from>
    <xdr:to>
      <xdr:col>76</xdr:col>
      <xdr:colOff>114300</xdr:colOff>
      <xdr:row>74</xdr:row>
      <xdr:rowOff>23299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3703300" y="1268194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67335</xdr:rowOff>
    </xdr:from>
    <xdr:to>
      <xdr:col>76</xdr:col>
      <xdr:colOff>165100</xdr:colOff>
      <xdr:row>77</xdr:row>
      <xdr:rowOff>168935</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160062</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13959</xdr:rowOff>
    </xdr:from>
    <xdr:to>
      <xdr:col>71</xdr:col>
      <xdr:colOff>177800</xdr:colOff>
      <xdr:row>74</xdr:row>
      <xdr:rowOff>23299</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814300" y="1270125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18404</xdr:rowOff>
    </xdr:from>
    <xdr:to>
      <xdr:col>72</xdr:col>
      <xdr:colOff>38100</xdr:colOff>
      <xdr:row>77</xdr:row>
      <xdr:rowOff>120004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111131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15367</xdr:rowOff>
    </xdr:from>
    <xdr:to>
      <xdr:col>67</xdr:col>
      <xdr:colOff>101600</xdr:colOff>
      <xdr:row>77</xdr:row>
      <xdr:rowOff>116967</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108094</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17642</xdr:rowOff>
    </xdr:from>
    <xdr:to>
      <xdr:col>85</xdr:col>
      <xdr:colOff>177800</xdr:colOff>
      <xdr:row>74</xdr:row>
      <xdr:rowOff>119242</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27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40519</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255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171076</xdr:rowOff>
    </xdr:from>
    <xdr:to>
      <xdr:col>81</xdr:col>
      <xdr:colOff>101600</xdr:colOff>
      <xdr:row>71</xdr:row>
      <xdr:rowOff>101226</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21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117753</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181795" y="119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115298</xdr:rowOff>
    </xdr:from>
    <xdr:to>
      <xdr:col>76</xdr:col>
      <xdr:colOff>165100</xdr:colOff>
      <xdr:row>74</xdr:row>
      <xdr:rowOff>45448</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26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61975</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24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143949</xdr:rowOff>
    </xdr:from>
    <xdr:to>
      <xdr:col>72</xdr:col>
      <xdr:colOff>38100</xdr:colOff>
      <xdr:row>74</xdr:row>
      <xdr:rowOff>74099</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26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90626</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2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134609</xdr:rowOff>
    </xdr:from>
    <xdr:to>
      <xdr:col>67</xdr:col>
      <xdr:colOff>101600</xdr:colOff>
      <xdr:row>74</xdr:row>
      <xdr:rowOff>64759</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26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81286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24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xmlns=""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xmlns=""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115957</xdr:rowOff>
    </xdr:from>
    <xdr:to>
      <xdr:col>85</xdr:col>
      <xdr:colOff>127000</xdr:colOff>
      <xdr:row>96</xdr:row>
      <xdr:rowOff>6421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5481300" y="16403707"/>
          <a:ext cx="8382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a:extLst>
            <a:ext uri="{FF2B5EF4-FFF2-40B4-BE49-F238E27FC236}">
              <a16:creationId xmlns:a16="http://schemas.microsoft.com/office/drawing/2014/main" xmlns="" id="{00000000-0008-0000-0600-0000A3020000}"/>
            </a:ext>
          </a:extLst>
        </xdr:cNvPr>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6421</xdr:rowOff>
    </xdr:from>
    <xdr:to>
      <xdr:col>81</xdr:col>
      <xdr:colOff>50800</xdr:colOff>
      <xdr:row>97</xdr:row>
      <xdr:rowOff>51867</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4592300" y="16465621"/>
          <a:ext cx="889000" cy="2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51867</xdr:rowOff>
    </xdr:from>
    <xdr:to>
      <xdr:col>76</xdr:col>
      <xdr:colOff>114300</xdr:colOff>
      <xdr:row>97</xdr:row>
      <xdr:rowOff>86181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3703300" y="16682517"/>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86181</xdr:rowOff>
    </xdr:from>
    <xdr:to>
      <xdr:col>71</xdr:col>
      <xdr:colOff>177800</xdr:colOff>
      <xdr:row>97</xdr:row>
      <xdr:rowOff>117114</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2814300" y="16716831"/>
          <a:ext cx="8890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65157</xdr:rowOff>
    </xdr:from>
    <xdr:to>
      <xdr:col>85</xdr:col>
      <xdr:colOff>177800</xdr:colOff>
      <xdr:row>95</xdr:row>
      <xdr:rowOff>166757</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6268700" y="163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88034</xdr:rowOff>
    </xdr:from>
    <xdr:ext cx="599010" cy="259045"/>
    <xdr:sp macro="" textlink="">
      <xdr:nvSpPr>
        <xdr:cNvPr id="694" name="積立金該当値テキスト">
          <a:extLst>
            <a:ext uri="{FF2B5EF4-FFF2-40B4-BE49-F238E27FC236}">
              <a16:creationId xmlns:a16="http://schemas.microsoft.com/office/drawing/2014/main" xmlns="" id="{00000000-0008-0000-0600-0000B6020000}"/>
            </a:ext>
          </a:extLst>
        </xdr:cNvPr>
        <xdr:cNvSpPr txBox="1"/>
      </xdr:nvSpPr>
      <xdr:spPr>
        <a:xfrm>
          <a:off x="16370300" y="1620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127071</xdr:rowOff>
    </xdr:from>
    <xdr:to>
      <xdr:col>81</xdr:col>
      <xdr:colOff>101600</xdr:colOff>
      <xdr:row>96</xdr:row>
      <xdr:rowOff>57221</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5430500" y="164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73748</xdr:rowOff>
    </xdr:from>
    <xdr:ext cx="59901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181795" y="1619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1067</xdr:rowOff>
    </xdr:from>
    <xdr:to>
      <xdr:col>76</xdr:col>
      <xdr:colOff>165100</xdr:colOff>
      <xdr:row>97</xdr:row>
      <xdr:rowOff>102667</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4541500" y="166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119194</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25111" y="164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35381</xdr:rowOff>
    </xdr:from>
    <xdr:to>
      <xdr:col>72</xdr:col>
      <xdr:colOff>38100</xdr:colOff>
      <xdr:row>97</xdr:row>
      <xdr:rowOff>136981</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3652500" y="166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153508</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64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66314</xdr:rowOff>
    </xdr:from>
    <xdr:to>
      <xdr:col>67</xdr:col>
      <xdr:colOff>101600</xdr:colOff>
      <xdr:row>97</xdr:row>
      <xdr:rowOff>167914</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2763500" y="166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12991</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64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71555</xdr:rowOff>
    </xdr:from>
    <xdr:to>
      <xdr:col>116</xdr:col>
      <xdr:colOff>63500</xdr:colOff>
      <xdr:row>33</xdr:row>
      <xdr:rowOff>129250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5215055"/>
          <a:ext cx="838200" cy="5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71555</xdr:rowOff>
    </xdr:from>
    <xdr:to>
      <xdr:col>111</xdr:col>
      <xdr:colOff>177800</xdr:colOff>
      <xdr:row>33</xdr:row>
      <xdr:rowOff>63282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0434300" y="5215055"/>
          <a:ext cx="889000" cy="50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63282</xdr:rowOff>
    </xdr:from>
    <xdr:to>
      <xdr:col>107</xdr:col>
      <xdr:colOff>50800</xdr:colOff>
      <xdr:row>37</xdr:row>
      <xdr:rowOff>689</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9545300" y="5721132"/>
          <a:ext cx="889000" cy="6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59363</xdr:rowOff>
    </xdr:from>
    <xdr:to>
      <xdr:col>102</xdr:col>
      <xdr:colOff>114300</xdr:colOff>
      <xdr:row>37</xdr:row>
      <xdr:rowOff>689</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231563"/>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78450</xdr:rowOff>
    </xdr:from>
    <xdr:to>
      <xdr:col>116</xdr:col>
      <xdr:colOff>114300</xdr:colOff>
      <xdr:row>34</xdr:row>
      <xdr:rowOff>8600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57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101327</xdr:rowOff>
    </xdr:from>
    <xdr:ext cx="469744"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55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20755</xdr:rowOff>
    </xdr:from>
    <xdr:to>
      <xdr:col>112</xdr:col>
      <xdr:colOff>38100</xdr:colOff>
      <xdr:row>30</xdr:row>
      <xdr:rowOff>122355</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51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138882</xdr:rowOff>
    </xdr:from>
    <xdr:ext cx="534377"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056111" y="49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12482</xdr:rowOff>
    </xdr:from>
    <xdr:to>
      <xdr:col>107</xdr:col>
      <xdr:colOff>101600</xdr:colOff>
      <xdr:row>33</xdr:row>
      <xdr:rowOff>114082</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5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130609</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99428" y="54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121339</xdr:rowOff>
    </xdr:from>
    <xdr:to>
      <xdr:col>102</xdr:col>
      <xdr:colOff>165100</xdr:colOff>
      <xdr:row>37</xdr:row>
      <xdr:rowOff>51489</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2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68016</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10428" y="606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xdr:rowOff>
    </xdr:from>
    <xdr:to>
      <xdr:col>98</xdr:col>
      <xdr:colOff>38100</xdr:colOff>
      <xdr:row>36</xdr:row>
      <xdr:rowOff>110163</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1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126690</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21428" y="59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135311</xdr:rowOff>
    </xdr:from>
    <xdr:to>
      <xdr:col>116</xdr:col>
      <xdr:colOff>63500</xdr:colOff>
      <xdr:row>58</xdr:row>
      <xdr:rowOff>136637</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079411"/>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134122</xdr:rowOff>
    </xdr:from>
    <xdr:to>
      <xdr:col>111</xdr:col>
      <xdr:colOff>177800</xdr:colOff>
      <xdr:row>58</xdr:row>
      <xdr:rowOff>135311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1007822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130602</xdr:rowOff>
    </xdr:from>
    <xdr:to>
      <xdr:col>107</xdr:col>
      <xdr:colOff>50800</xdr:colOff>
      <xdr:row>58</xdr:row>
      <xdr:rowOff>134122</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9545300" y="10074702"/>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128132</xdr:rowOff>
    </xdr:from>
    <xdr:to>
      <xdr:col>102</xdr:col>
      <xdr:colOff>114300</xdr:colOff>
      <xdr:row>58</xdr:row>
      <xdr:rowOff>130602</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072232"/>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85837</xdr:rowOff>
    </xdr:from>
    <xdr:to>
      <xdr:col>116</xdr:col>
      <xdr:colOff>114300</xdr:colOff>
      <xdr:row>59</xdr:row>
      <xdr:rowOff>15987</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10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13932"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9489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84511</xdr:rowOff>
    </xdr:from>
    <xdr:to>
      <xdr:col>112</xdr:col>
      <xdr:colOff>38100</xdr:colOff>
      <xdr:row>59</xdr:row>
      <xdr:rowOff>14661</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5788</xdr:rowOff>
    </xdr:from>
    <xdr:ext cx="313932"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66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83322</xdr:rowOff>
    </xdr:from>
    <xdr:to>
      <xdr:col>107</xdr:col>
      <xdr:colOff>101600</xdr:colOff>
      <xdr:row>59</xdr:row>
      <xdr:rowOff>13472</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4599</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5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79802</xdr:rowOff>
    </xdr:from>
    <xdr:to>
      <xdr:col>102</xdr:col>
      <xdr:colOff>165100</xdr:colOff>
      <xdr:row>59</xdr:row>
      <xdr:rowOff>9952</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100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1079</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56017" y="1011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77332</xdr:rowOff>
    </xdr:from>
    <xdr:to>
      <xdr:col>98</xdr:col>
      <xdr:colOff>38100</xdr:colOff>
      <xdr:row>59</xdr:row>
      <xdr:rowOff>7482</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100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170059</xdr:rowOff>
    </xdr:from>
    <xdr:ext cx="378565"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7017" y="1011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16866</xdr:rowOff>
    </xdr:from>
    <xdr:to>
      <xdr:col>116</xdr:col>
      <xdr:colOff>62864</xdr:colOff>
      <xdr:row>79</xdr:row>
      <xdr:rowOff>3226</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532716"/>
          <a:ext cx="1269" cy="101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7053</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5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3226</xdr:rowOff>
    </xdr:from>
    <xdr:to>
      <xdr:col>116</xdr:col>
      <xdr:colOff>152400</xdr:colOff>
      <xdr:row>79</xdr:row>
      <xdr:rowOff>3226</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134993</xdr:rowOff>
    </xdr:from>
    <xdr:ext cx="534377"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23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16866</xdr:rowOff>
    </xdr:from>
    <xdr:to>
      <xdr:col>116</xdr:col>
      <xdr:colOff>152400</xdr:colOff>
      <xdr:row>73</xdr:row>
      <xdr:rowOff>16866</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53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127356</xdr:rowOff>
    </xdr:from>
    <xdr:to>
      <xdr:col>116</xdr:col>
      <xdr:colOff>63500</xdr:colOff>
      <xdr:row>75</xdr:row>
      <xdr:rowOff>130632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1323300" y="12471756"/>
          <a:ext cx="838200" cy="5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65898</xdr:rowOff>
    </xdr:from>
    <xdr:ext cx="534377"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309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87471</xdr:rowOff>
    </xdr:from>
    <xdr:to>
      <xdr:col>116</xdr:col>
      <xdr:colOff>114300</xdr:colOff>
      <xdr:row>77</xdr:row>
      <xdr:rowOff>17621</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71501</xdr:rowOff>
    </xdr:from>
    <xdr:to>
      <xdr:col>111</xdr:col>
      <xdr:colOff>177800</xdr:colOff>
      <xdr:row>72</xdr:row>
      <xdr:rowOff>127356</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0434300" y="12244451"/>
          <a:ext cx="889000" cy="2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87928</xdr:rowOff>
    </xdr:from>
    <xdr:to>
      <xdr:col>112</xdr:col>
      <xdr:colOff>38100</xdr:colOff>
      <xdr:row>77</xdr:row>
      <xdr:rowOff>18078</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31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9205</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32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71501</xdr:rowOff>
    </xdr:from>
    <xdr:to>
      <xdr:col>107</xdr:col>
      <xdr:colOff>50800</xdr:colOff>
      <xdr:row>76</xdr:row>
      <xdr:rowOff>73921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2244451"/>
          <a:ext cx="889000" cy="85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84595</xdr:rowOff>
    </xdr:from>
    <xdr:to>
      <xdr:col>107</xdr:col>
      <xdr:colOff>101600</xdr:colOff>
      <xdr:row>77</xdr:row>
      <xdr:rowOff>14745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5872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73921</xdr:rowOff>
    </xdr:from>
    <xdr:to>
      <xdr:col>102</xdr:col>
      <xdr:colOff>114300</xdr:colOff>
      <xdr:row>76</xdr:row>
      <xdr:rowOff>91332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8656300" y="1310412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79832</xdr:rowOff>
    </xdr:from>
    <xdr:to>
      <xdr:col>116</xdr:col>
      <xdr:colOff>114300</xdr:colOff>
      <xdr:row>76</xdr:row>
      <xdr:rowOff>9982</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102709</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27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76556</xdr:rowOff>
    </xdr:from>
    <xdr:to>
      <xdr:col>112</xdr:col>
      <xdr:colOff>38100</xdr:colOff>
      <xdr:row>73</xdr:row>
      <xdr:rowOff>6706</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24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23233</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21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20701</xdr:rowOff>
    </xdr:from>
    <xdr:to>
      <xdr:col>107</xdr:col>
      <xdr:colOff>101600</xdr:colOff>
      <xdr:row>71</xdr:row>
      <xdr:rowOff>122301</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21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138828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19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23121</xdr:rowOff>
    </xdr:from>
    <xdr:to>
      <xdr:col>102</xdr:col>
      <xdr:colOff>165100</xdr:colOff>
      <xdr:row>76</xdr:row>
      <xdr:rowOff>124721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0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141247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28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40532</xdr:rowOff>
    </xdr:from>
    <xdr:to>
      <xdr:col>98</xdr:col>
      <xdr:colOff>38100</xdr:colOff>
      <xdr:row>76</xdr:row>
      <xdr:rowOff>142132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0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158659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28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ysClr val="windowText" lastClr="000000"/>
              </a:solidFill>
              <a:effectLst/>
              <a:latin typeface="+mn-lt"/>
              <a:ea typeface="+mn-ea"/>
              <a:cs typeface="+mn-cs"/>
            </a:rPr>
            <a:t>・歳出決算総額は、住民一人当たり</a:t>
          </a:r>
          <a:r>
            <a:rPr kumimoji="1" lang="en-US" altLang="ja-JP" sz="1050" b="0" i="0" baseline="0">
              <a:solidFill>
                <a:sysClr val="windowText" lastClr="000000"/>
              </a:solidFill>
              <a:effectLst/>
              <a:latin typeface="+mn-lt"/>
              <a:ea typeface="+mn-ea"/>
              <a:cs typeface="+mn-cs"/>
            </a:rPr>
            <a:t>742,638</a:t>
          </a:r>
          <a:r>
            <a:rPr kumimoji="1" lang="ja-JP" altLang="ja-JP" sz="1050" b="0" i="0" baseline="0">
              <a:solidFill>
                <a:sysClr val="windowText" lastClr="000000"/>
              </a:solidFill>
              <a:effectLst/>
              <a:latin typeface="+mn-lt"/>
              <a:ea typeface="+mn-ea"/>
              <a:cs typeface="+mn-cs"/>
            </a:rPr>
            <a:t>円となっており、平成</a:t>
          </a:r>
          <a:r>
            <a:rPr kumimoji="1" lang="en-US" altLang="ja-JP" sz="1050" b="0" i="0" baseline="0">
              <a:solidFill>
                <a:sysClr val="windowText" lastClr="000000"/>
              </a:solidFill>
              <a:effectLst/>
              <a:latin typeface="+mn-lt"/>
              <a:ea typeface="+mn-ea"/>
              <a:cs typeface="+mn-cs"/>
            </a:rPr>
            <a:t>28</a:t>
          </a:r>
          <a:r>
            <a:rPr kumimoji="1" lang="ja-JP" altLang="ja-JP" sz="1050" b="0" i="0" baseline="0">
              <a:solidFill>
                <a:sysClr val="windowText" lastClr="000000"/>
              </a:solidFill>
              <a:effectLst/>
              <a:latin typeface="+mn-lt"/>
              <a:ea typeface="+mn-ea"/>
              <a:cs typeface="+mn-cs"/>
            </a:rPr>
            <a:t>年度から</a:t>
          </a:r>
          <a:r>
            <a:rPr kumimoji="1" lang="en-US" altLang="ja-JP" sz="1050" b="0" i="0" baseline="0">
              <a:solidFill>
                <a:sysClr val="windowText" lastClr="000000"/>
              </a:solidFill>
              <a:effectLst/>
              <a:latin typeface="+mn-lt"/>
              <a:ea typeface="+mn-ea"/>
              <a:cs typeface="+mn-cs"/>
            </a:rPr>
            <a:t>50,456</a:t>
          </a:r>
          <a:r>
            <a:rPr kumimoji="1" lang="ja-JP" altLang="ja-JP" sz="1050" b="0" i="0" baseline="0">
              <a:solidFill>
                <a:sysClr val="windowText" lastClr="000000"/>
              </a:solidFill>
              <a:effectLst/>
              <a:latin typeface="+mn-lt"/>
              <a:ea typeface="+mn-ea"/>
              <a:cs typeface="+mn-cs"/>
            </a:rPr>
            <a:t>円</a:t>
          </a:r>
          <a:r>
            <a:rPr kumimoji="1" lang="ja-JP" altLang="en-US" sz="1050" b="0" i="0" baseline="0">
              <a:solidFill>
                <a:sysClr val="windowText" lastClr="000000"/>
              </a:solidFill>
              <a:effectLst/>
              <a:latin typeface="+mn-lt"/>
              <a:ea typeface="+mn-ea"/>
              <a:cs typeface="+mn-cs"/>
            </a:rPr>
            <a:t>減少</a:t>
          </a:r>
          <a:r>
            <a:rPr kumimoji="1" lang="ja-JP" altLang="ja-JP" sz="1050" b="0" i="0" baseline="0">
              <a:solidFill>
                <a:sysClr val="windowText" lastClr="000000"/>
              </a:solidFill>
              <a:effectLst/>
              <a:latin typeface="+mn-lt"/>
              <a:ea typeface="+mn-ea"/>
              <a:cs typeface="+mn-cs"/>
            </a:rPr>
            <a:t>した。主な構成項目である人件費は、住民一人当たり</a:t>
          </a:r>
          <a:r>
            <a:rPr kumimoji="1" lang="en-US" altLang="ja-JP" sz="1050" b="0" i="0" baseline="0">
              <a:solidFill>
                <a:sysClr val="windowText" lastClr="000000"/>
              </a:solidFill>
              <a:effectLst/>
              <a:latin typeface="+mn-lt"/>
              <a:ea typeface="+mn-ea"/>
              <a:cs typeface="+mn-cs"/>
            </a:rPr>
            <a:t>91,262</a:t>
          </a:r>
          <a:r>
            <a:rPr kumimoji="1" lang="ja-JP" altLang="ja-JP" sz="1050" b="0" i="0" baseline="0">
              <a:solidFill>
                <a:sysClr val="windowText" lastClr="000000"/>
              </a:solidFill>
              <a:effectLst/>
              <a:latin typeface="+mn-lt"/>
              <a:ea typeface="+mn-ea"/>
              <a:cs typeface="+mn-cs"/>
            </a:rPr>
            <a:t>円となっており、ほぼ横ばいとなっている。理由として、当初は合併による職員数の増加が主であり、職員数は見直しに伴い減っている一方、臨時職員数が増えていることが要因である。</a:t>
          </a:r>
          <a:r>
            <a:rPr kumimoji="1" lang="ja-JP" altLang="en-US" sz="1050" b="0" i="0" baseline="0">
              <a:solidFill>
                <a:sysClr val="windowText" lastClr="000000"/>
              </a:solidFill>
              <a:effectLst/>
              <a:latin typeface="+mn-lt"/>
              <a:ea typeface="+mn-ea"/>
              <a:cs typeface="+mn-cs"/>
            </a:rPr>
            <a:t>特に平成</a:t>
          </a:r>
          <a:r>
            <a:rPr kumimoji="1" lang="en-US" altLang="ja-JP" sz="1050" b="0" i="0" baseline="0">
              <a:solidFill>
                <a:sysClr val="windowText" lastClr="000000"/>
              </a:solidFill>
              <a:effectLst/>
              <a:latin typeface="+mn-lt"/>
              <a:ea typeface="+mn-ea"/>
              <a:cs typeface="+mn-cs"/>
            </a:rPr>
            <a:t>29</a:t>
          </a:r>
          <a:r>
            <a:rPr kumimoji="1" lang="ja-JP" altLang="en-US" sz="1050" b="0" i="0" baseline="0">
              <a:solidFill>
                <a:sysClr val="windowText" lastClr="000000"/>
              </a:solidFill>
              <a:effectLst/>
              <a:latin typeface="+mn-lt"/>
              <a:ea typeface="+mn-ea"/>
              <a:cs typeface="+mn-cs"/>
            </a:rPr>
            <a:t>年度は図書館・歴史資料館新設に伴い、臨時・嘱託職員数が約</a:t>
          </a:r>
          <a:r>
            <a:rPr kumimoji="1" lang="en-US" altLang="ja-JP" sz="1050" b="0" i="0" baseline="0">
              <a:solidFill>
                <a:sysClr val="windowText" lastClr="000000"/>
              </a:solidFill>
              <a:effectLst/>
              <a:latin typeface="+mn-lt"/>
              <a:ea typeface="+mn-ea"/>
              <a:cs typeface="+mn-cs"/>
            </a:rPr>
            <a:t>10</a:t>
          </a:r>
          <a:r>
            <a:rPr kumimoji="1" lang="ja-JP" altLang="en-US" sz="1050" b="0" i="0" baseline="0">
              <a:solidFill>
                <a:sysClr val="windowText" lastClr="000000"/>
              </a:solidFill>
              <a:effectLst/>
              <a:latin typeface="+mn-lt"/>
              <a:ea typeface="+mn-ea"/>
              <a:cs typeface="+mn-cs"/>
            </a:rPr>
            <a:t>名増加となった。また、公債費は平成</a:t>
          </a:r>
          <a:r>
            <a:rPr kumimoji="1" lang="en-US" altLang="ja-JP" sz="1050" b="0" i="0" baseline="0">
              <a:solidFill>
                <a:sysClr val="windowText" lastClr="000000"/>
              </a:solidFill>
              <a:effectLst/>
              <a:latin typeface="+mn-lt"/>
              <a:ea typeface="+mn-ea"/>
              <a:cs typeface="+mn-cs"/>
            </a:rPr>
            <a:t>28</a:t>
          </a:r>
          <a:r>
            <a:rPr kumimoji="1" lang="ja-JP" altLang="en-US" sz="1050" b="0" i="0" baseline="0">
              <a:solidFill>
                <a:sysClr val="windowText" lastClr="000000"/>
              </a:solidFill>
              <a:effectLst/>
              <a:latin typeface="+mn-lt"/>
              <a:ea typeface="+mn-ea"/>
              <a:cs typeface="+mn-cs"/>
            </a:rPr>
            <a:t>年度に繰上償還を行ったことにより急激に増加しているため、平成</a:t>
          </a:r>
          <a:r>
            <a:rPr kumimoji="1" lang="en-US" altLang="ja-JP" sz="1050" b="0" i="0" baseline="0">
              <a:solidFill>
                <a:sysClr val="windowText" lastClr="000000"/>
              </a:solidFill>
              <a:effectLst/>
              <a:latin typeface="+mn-lt"/>
              <a:ea typeface="+mn-ea"/>
              <a:cs typeface="+mn-cs"/>
            </a:rPr>
            <a:t>29</a:t>
          </a:r>
          <a:r>
            <a:rPr kumimoji="1" lang="ja-JP" altLang="en-US" sz="1050" b="0" i="0" baseline="0">
              <a:solidFill>
                <a:sysClr val="windowText" lastClr="000000"/>
              </a:solidFill>
              <a:effectLst/>
              <a:latin typeface="+mn-lt"/>
              <a:ea typeface="+mn-ea"/>
              <a:cs typeface="+mn-cs"/>
            </a:rPr>
            <a:t>年度は一人当たり</a:t>
          </a:r>
          <a:r>
            <a:rPr kumimoji="1" lang="en-US" altLang="ja-JP" sz="1050" b="0" i="0" baseline="0">
              <a:solidFill>
                <a:sysClr val="windowText" lastClr="000000"/>
              </a:solidFill>
              <a:effectLst/>
              <a:latin typeface="+mn-lt"/>
              <a:ea typeface="+mn-ea"/>
              <a:cs typeface="+mn-cs"/>
            </a:rPr>
            <a:t>81,546</a:t>
          </a:r>
          <a:r>
            <a:rPr kumimoji="1" lang="ja-JP" altLang="en-US" sz="1050" b="0" i="0" baseline="0">
              <a:solidFill>
                <a:sysClr val="windowText" lastClr="000000"/>
              </a:solidFill>
              <a:effectLst/>
              <a:latin typeface="+mn-lt"/>
              <a:ea typeface="+mn-ea"/>
              <a:cs typeface="+mn-cs"/>
            </a:rPr>
            <a:t>円と減少しているものの、類似団体と比べて高い状況である。この要因は合併特例債や過疎債の起債によるためであり、平成</a:t>
          </a:r>
          <a:r>
            <a:rPr kumimoji="1" lang="en-US" altLang="ja-JP" sz="1050" b="0" i="0" baseline="0">
              <a:solidFill>
                <a:sysClr val="windowText" lastClr="000000"/>
              </a:solidFill>
              <a:effectLst/>
              <a:latin typeface="+mn-lt"/>
              <a:ea typeface="+mn-ea"/>
              <a:cs typeface="+mn-cs"/>
            </a:rPr>
            <a:t>32</a:t>
          </a:r>
          <a:r>
            <a:rPr kumimoji="1" lang="ja-JP" altLang="en-US" sz="1050" b="0" i="0" baseline="0">
              <a:solidFill>
                <a:sysClr val="windowText" lastClr="000000"/>
              </a:solidFill>
              <a:effectLst/>
              <a:latin typeface="+mn-lt"/>
              <a:ea typeface="+mn-ea"/>
              <a:cs typeface="+mn-cs"/>
            </a:rPr>
            <a:t>年度まで増加の見込みである。</a:t>
          </a:r>
          <a:endParaRPr kumimoji="1" lang="en-US" altLang="ja-JP" sz="1050" b="0" i="0" baseline="0">
            <a:solidFill>
              <a:sysClr val="windowText" lastClr="000000"/>
            </a:solidFill>
            <a:effectLst/>
            <a:latin typeface="+mn-lt"/>
            <a:ea typeface="+mn-ea"/>
            <a:cs typeface="+mn-cs"/>
          </a:endParaRPr>
        </a:p>
        <a:p>
          <a:pPr eaLnBrk="1" fontAlgn="auto" latinLnBrk="0" hangingPunct="1"/>
          <a:r>
            <a:rPr kumimoji="1" lang="ja-JP" altLang="en-US" sz="1050" b="0" i="0" baseline="0">
              <a:solidFill>
                <a:sysClr val="windowText" lastClr="000000"/>
              </a:solidFill>
              <a:effectLst/>
              <a:latin typeface="+mn-lt"/>
              <a:ea typeface="+mn-ea"/>
              <a:cs typeface="+mn-cs"/>
            </a:rPr>
            <a:t>・普通建設事業費（うち更新整備）は一人当たり</a:t>
          </a:r>
          <a:r>
            <a:rPr kumimoji="1" lang="en-US" altLang="ja-JP" sz="1050" b="0" i="0" baseline="0">
              <a:solidFill>
                <a:sysClr val="windowText" lastClr="000000"/>
              </a:solidFill>
              <a:effectLst/>
              <a:latin typeface="+mn-lt"/>
              <a:ea typeface="+mn-ea"/>
              <a:cs typeface="+mn-cs"/>
            </a:rPr>
            <a:t>83,021</a:t>
          </a:r>
          <a:r>
            <a:rPr kumimoji="1" lang="ja-JP" altLang="en-US" sz="1050" b="0" i="0" baseline="0">
              <a:solidFill>
                <a:sysClr val="windowText" lastClr="000000"/>
              </a:solidFill>
              <a:effectLst/>
              <a:latin typeface="+mn-lt"/>
              <a:ea typeface="+mn-ea"/>
              <a:cs typeface="+mn-cs"/>
            </a:rPr>
            <a:t>円となっており、類人団体と比べて高い水準となっている。この要因は町内の老朽化している施設（主に町営住宅、道路等）整備が主であるが、平成</a:t>
          </a:r>
          <a:r>
            <a:rPr kumimoji="1" lang="en-US" altLang="ja-JP" sz="1050" b="0" i="0" baseline="0">
              <a:solidFill>
                <a:sysClr val="windowText" lastClr="000000"/>
              </a:solidFill>
              <a:effectLst/>
              <a:latin typeface="+mn-lt"/>
              <a:ea typeface="+mn-ea"/>
              <a:cs typeface="+mn-cs"/>
            </a:rPr>
            <a:t>28</a:t>
          </a:r>
          <a:r>
            <a:rPr kumimoji="1" lang="ja-JP" altLang="en-US" sz="1050" b="0" i="0" baseline="0">
              <a:solidFill>
                <a:sysClr val="windowText" lastClr="000000"/>
              </a:solidFill>
              <a:effectLst/>
              <a:latin typeface="+mn-lt"/>
              <a:ea typeface="+mn-ea"/>
              <a:cs typeface="+mn-cs"/>
            </a:rPr>
            <a:t>年度に急激に増加している要因は図書館・歴史資料館の整備である。また平成</a:t>
          </a:r>
          <a:r>
            <a:rPr kumimoji="1" lang="en-US" altLang="ja-JP" sz="1050" b="0" i="0" baseline="0">
              <a:solidFill>
                <a:sysClr val="windowText" lastClr="000000"/>
              </a:solidFill>
              <a:effectLst/>
              <a:latin typeface="+mn-lt"/>
              <a:ea typeface="+mn-ea"/>
              <a:cs typeface="+mn-cs"/>
            </a:rPr>
            <a:t>29</a:t>
          </a:r>
          <a:r>
            <a:rPr kumimoji="1" lang="ja-JP" altLang="en-US" sz="1050" b="0" i="0" baseline="0">
              <a:solidFill>
                <a:sysClr val="windowText" lastClr="000000"/>
              </a:solidFill>
              <a:effectLst/>
              <a:latin typeface="+mn-lt"/>
              <a:ea typeface="+mn-ea"/>
              <a:cs typeface="+mn-cs"/>
            </a:rPr>
            <a:t>年度は昨年度と比較して</a:t>
          </a:r>
          <a:r>
            <a:rPr kumimoji="1" lang="en-US" altLang="ja-JP" sz="1050" b="0" i="0" baseline="0">
              <a:solidFill>
                <a:sysClr val="windowText" lastClr="000000"/>
              </a:solidFill>
              <a:effectLst/>
              <a:latin typeface="+mn-lt"/>
              <a:ea typeface="+mn-ea"/>
              <a:cs typeface="+mn-cs"/>
            </a:rPr>
            <a:t>14,316</a:t>
          </a:r>
          <a:r>
            <a:rPr kumimoji="1" lang="ja-JP" altLang="en-US" sz="1050" b="0" i="0" baseline="0">
              <a:solidFill>
                <a:sysClr val="windowText" lastClr="000000"/>
              </a:solidFill>
              <a:effectLst/>
              <a:latin typeface="+mn-lt"/>
              <a:ea typeface="+mn-ea"/>
              <a:cs typeface="+mn-cs"/>
            </a:rPr>
            <a:t>円減少しているものの、高止まりしている要因は金田小中学校施設整備であり、平成</a:t>
          </a:r>
          <a:r>
            <a:rPr kumimoji="1" lang="en-US" altLang="ja-JP" sz="1050" b="0" i="0" baseline="0">
              <a:solidFill>
                <a:sysClr val="windowText" lastClr="000000"/>
              </a:solidFill>
              <a:effectLst/>
              <a:latin typeface="+mn-lt"/>
              <a:ea typeface="+mn-ea"/>
              <a:cs typeface="+mn-cs"/>
            </a:rPr>
            <a:t>30</a:t>
          </a:r>
          <a:r>
            <a:rPr kumimoji="1" lang="ja-JP" altLang="en-US" sz="1050" b="0" i="0" baseline="0">
              <a:solidFill>
                <a:sysClr val="windowText" lastClr="000000"/>
              </a:solidFill>
              <a:effectLst/>
              <a:latin typeface="+mn-lt"/>
              <a:ea typeface="+mn-ea"/>
              <a:cs typeface="+mn-cs"/>
            </a:rPr>
            <a:t>年、</a:t>
          </a:r>
          <a:r>
            <a:rPr kumimoji="1" lang="en-US" altLang="ja-JP" sz="1050" b="0" i="0" baseline="0">
              <a:solidFill>
                <a:sysClr val="windowText" lastClr="000000"/>
              </a:solidFill>
              <a:effectLst/>
              <a:latin typeface="+mn-lt"/>
              <a:ea typeface="+mn-ea"/>
              <a:cs typeface="+mn-cs"/>
            </a:rPr>
            <a:t>31</a:t>
          </a:r>
          <a:r>
            <a:rPr kumimoji="1" lang="ja-JP" altLang="en-US" sz="1050" b="0" i="0" baseline="0">
              <a:solidFill>
                <a:sysClr val="windowText" lastClr="000000"/>
              </a:solidFill>
              <a:effectLst/>
              <a:latin typeface="+mn-lt"/>
              <a:ea typeface="+mn-ea"/>
              <a:cs typeface="+mn-cs"/>
            </a:rPr>
            <a:t>年と大規模な建設費が想定されているため、翌年度以降は増加する見込みである。</a:t>
          </a:r>
          <a:endParaRPr lang="ja-JP" altLang="ja-JP" sz="1200">
            <a:solidFill>
              <a:sysClr val="windowText" lastClr="000000"/>
            </a:solidFill>
            <a:effectLst/>
          </a:endParaRPr>
        </a:p>
        <a:p>
          <a:pPr eaLnBrk="1" fontAlgn="auto" latinLnBrk="0" hangingPunct="1"/>
          <a:r>
            <a:rPr kumimoji="1" lang="ja-JP" altLang="ja-JP" sz="1050" b="0" i="0" baseline="0">
              <a:solidFill>
                <a:sysClr val="windowText" lastClr="000000"/>
              </a:solidFill>
              <a:effectLst/>
              <a:latin typeface="+mn-lt"/>
              <a:ea typeface="+mn-ea"/>
              <a:cs typeface="+mn-cs"/>
            </a:rPr>
            <a:t>・扶助費は住民一人当たり</a:t>
          </a:r>
          <a:r>
            <a:rPr kumimoji="1" lang="en-US" altLang="ja-JP" sz="1050" b="0" i="0" baseline="0">
              <a:solidFill>
                <a:sysClr val="windowText" lastClr="000000"/>
              </a:solidFill>
              <a:effectLst/>
              <a:latin typeface="+mn-lt"/>
              <a:ea typeface="+mn-ea"/>
              <a:cs typeface="+mn-cs"/>
            </a:rPr>
            <a:t>113,567</a:t>
          </a:r>
          <a:r>
            <a:rPr kumimoji="1" lang="ja-JP" altLang="ja-JP" sz="1050" b="0" i="0" baseline="0">
              <a:solidFill>
                <a:sysClr val="windowText" lastClr="000000"/>
              </a:solidFill>
              <a:effectLst/>
              <a:latin typeface="+mn-lt"/>
              <a:ea typeface="+mn-ea"/>
              <a:cs typeface="+mn-cs"/>
            </a:rPr>
            <a:t>円となっており、類似団体と比較して一人当たりのコストが高い状況となっている。これは、障害者の増加による自立支援医療費や更生医療費に、町内に公立保育所３ヶ所及び私立保育所９ヶ所あることが主な要因として挙げられ、今後も増加が見込まれる。</a:t>
          </a:r>
          <a:endParaRPr lang="ja-JP" altLang="ja-JP" sz="1200">
            <a:solidFill>
              <a:sysClr val="windowText" lastClr="000000"/>
            </a:solidFill>
            <a:effectLst/>
          </a:endParaRPr>
        </a:p>
        <a:p>
          <a:pPr eaLnBrk="1" fontAlgn="auto" latinLnBrk="0" hangingPunct="1"/>
          <a:r>
            <a:rPr kumimoji="1" lang="ja-JP" altLang="ja-JP" sz="1050" b="0" i="0" baseline="0">
              <a:solidFill>
                <a:sysClr val="windowText" lastClr="000000"/>
              </a:solidFill>
              <a:effectLst/>
              <a:latin typeface="+mn-lt"/>
              <a:ea typeface="+mn-ea"/>
              <a:cs typeface="+mn-cs"/>
            </a:rPr>
            <a:t>・物件費や補助費等及び積立金の住民一人当たりのコストが増加している主な要因として、ふるさと納税にかかる費用が挙げられる。物件費は通信運搬費や委託料等、補助費等はふるさと納税寄付者に対する特産品贈呈の増加による。積立金は平成</a:t>
          </a:r>
          <a:r>
            <a:rPr kumimoji="1" lang="en-US" altLang="ja-JP" sz="1050" b="0" i="0" baseline="0">
              <a:solidFill>
                <a:sysClr val="windowText" lastClr="000000"/>
              </a:solidFill>
              <a:effectLst/>
              <a:latin typeface="+mn-lt"/>
              <a:ea typeface="+mn-ea"/>
              <a:cs typeface="+mn-cs"/>
            </a:rPr>
            <a:t>27</a:t>
          </a:r>
          <a:r>
            <a:rPr kumimoji="1" lang="ja-JP" altLang="ja-JP" sz="1050" b="0" i="0" baseline="0">
              <a:solidFill>
                <a:sysClr val="windowText" lastClr="000000"/>
              </a:solidFill>
              <a:effectLst/>
              <a:latin typeface="+mn-lt"/>
              <a:ea typeface="+mn-ea"/>
              <a:cs typeface="+mn-cs"/>
            </a:rPr>
            <a:t>年度以降、ふるさと納税の寄附金額をすべて基金に積み立てており、次年度以降に目的別に活用していく流れをとっているため、増加</a:t>
          </a:r>
          <a:r>
            <a:rPr kumimoji="1" lang="ja-JP" altLang="en-US" sz="1050" b="0" i="0" baseline="0">
              <a:solidFill>
                <a:sysClr val="windowText" lastClr="000000"/>
              </a:solidFill>
              <a:effectLst/>
              <a:latin typeface="+mn-lt"/>
              <a:ea typeface="+mn-ea"/>
              <a:cs typeface="+mn-cs"/>
            </a:rPr>
            <a:t>傾向である</a:t>
          </a:r>
          <a:r>
            <a:rPr kumimoji="1" lang="ja-JP" altLang="ja-JP" sz="1050" b="0" i="0" baseline="0">
              <a:solidFill>
                <a:sysClr val="windowText" lastClr="000000"/>
              </a:solidFill>
              <a:effectLst/>
              <a:latin typeface="+mn-lt"/>
              <a:ea typeface="+mn-ea"/>
              <a:cs typeface="+mn-cs"/>
            </a:rPr>
            <a:t>。平成</a:t>
          </a:r>
          <a:r>
            <a:rPr kumimoji="1" lang="en-US" altLang="ja-JP" sz="1050" b="0" i="0" baseline="0">
              <a:solidFill>
                <a:sysClr val="windowText" lastClr="000000"/>
              </a:solidFill>
              <a:effectLst/>
              <a:latin typeface="+mn-lt"/>
              <a:ea typeface="+mn-ea"/>
              <a:cs typeface="+mn-cs"/>
            </a:rPr>
            <a:t>29</a:t>
          </a:r>
          <a:r>
            <a:rPr kumimoji="1" lang="ja-JP" altLang="ja-JP" sz="1050" b="0" i="0" baseline="0">
              <a:solidFill>
                <a:sysClr val="windowText" lastClr="000000"/>
              </a:solidFill>
              <a:effectLst/>
              <a:latin typeface="+mn-lt"/>
              <a:ea typeface="+mn-ea"/>
              <a:cs typeface="+mn-cs"/>
            </a:rPr>
            <a:t>年度の積立金が住民一人当たり</a:t>
          </a:r>
          <a:r>
            <a:rPr kumimoji="1" lang="en-US" altLang="ja-JP" sz="1050" b="0" i="0" baseline="0">
              <a:solidFill>
                <a:sysClr val="windowText" lastClr="000000"/>
              </a:solidFill>
              <a:effectLst/>
              <a:latin typeface="+mn-lt"/>
              <a:ea typeface="+mn-ea"/>
              <a:cs typeface="+mn-cs"/>
            </a:rPr>
            <a:t>117,693</a:t>
          </a:r>
          <a:r>
            <a:rPr kumimoji="1" lang="ja-JP" altLang="ja-JP" sz="1050" b="0" i="0" baseline="0">
              <a:solidFill>
                <a:sysClr val="windowText" lastClr="000000"/>
              </a:solidFill>
              <a:effectLst/>
              <a:latin typeface="+mn-lt"/>
              <a:ea typeface="+mn-ea"/>
              <a:cs typeface="+mn-cs"/>
            </a:rPr>
            <a:t>円と増加したのは、ふるさと納税</a:t>
          </a:r>
          <a:r>
            <a:rPr kumimoji="1" lang="ja-JP" altLang="en-US" sz="1050" b="0" i="0" baseline="0">
              <a:solidFill>
                <a:sysClr val="windowText" lastClr="000000"/>
              </a:solidFill>
              <a:effectLst/>
              <a:latin typeface="+mn-lt"/>
              <a:ea typeface="+mn-ea"/>
              <a:cs typeface="+mn-cs"/>
            </a:rPr>
            <a:t>約</a:t>
          </a:r>
          <a:r>
            <a:rPr kumimoji="1" lang="en-US" altLang="ja-JP" sz="1050" b="0" i="0" baseline="0">
              <a:solidFill>
                <a:sysClr val="windowText" lastClr="000000"/>
              </a:solidFill>
              <a:effectLst/>
              <a:latin typeface="+mn-lt"/>
              <a:ea typeface="+mn-ea"/>
              <a:cs typeface="+mn-cs"/>
            </a:rPr>
            <a:t>4</a:t>
          </a:r>
          <a:r>
            <a:rPr kumimoji="1" lang="ja-JP" altLang="ja-JP" sz="1050" b="0" i="0" baseline="0">
              <a:solidFill>
                <a:sysClr val="windowText" lastClr="000000"/>
              </a:solidFill>
              <a:effectLst/>
              <a:latin typeface="+mn-lt"/>
              <a:ea typeface="+mn-ea"/>
              <a:cs typeface="+mn-cs"/>
            </a:rPr>
            <a:t>億円増が主な要因である。</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23,246
23,117
42.06
17,887,218
17,263,359
615,092
7,302,257
20,508,781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82550</xdr:rowOff>
    </xdr:from>
    <xdr:to>
      <xdr:col>24</xdr:col>
      <xdr:colOff>62865</xdr:colOff>
      <xdr:row>38</xdr:row>
      <xdr:rowOff>96266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568950"/>
          <a:ext cx="127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100093</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96266</xdr:rowOff>
    </xdr:from>
    <xdr:to>
      <xdr:col>24</xdr:col>
      <xdr:colOff>152400</xdr:colOff>
      <xdr:row>38</xdr:row>
      <xdr:rowOff>96266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29227</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82550</xdr:rowOff>
    </xdr:from>
    <xdr:to>
      <xdr:col>24</xdr:col>
      <xdr:colOff>152400</xdr:colOff>
      <xdr:row>32</xdr:row>
      <xdr:rowOff>82550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56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20175</xdr:rowOff>
    </xdr:from>
    <xdr:to>
      <xdr:col>24</xdr:col>
      <xdr:colOff>63500</xdr:colOff>
      <xdr:row>32</xdr:row>
      <xdr:rowOff>121085</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506575"/>
          <a:ext cx="8382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116639</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1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138212</xdr:rowOff>
    </xdr:from>
    <xdr:to>
      <xdr:col>24</xdr:col>
      <xdr:colOff>114300</xdr:colOff>
      <xdr:row>36</xdr:row>
      <xdr:rowOff>68362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52179</xdr:rowOff>
    </xdr:from>
    <xdr:to>
      <xdr:col>19</xdr:col>
      <xdr:colOff>177800</xdr:colOff>
      <xdr:row>32</xdr:row>
      <xdr:rowOff>20175</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367129"/>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131681</xdr:rowOff>
    </xdr:from>
    <xdr:to>
      <xdr:col>20</xdr:col>
      <xdr:colOff>38100</xdr:colOff>
      <xdr:row>36</xdr:row>
      <xdr:rowOff>61831</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52958</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52179</xdr:rowOff>
    </xdr:from>
    <xdr:to>
      <xdr:col>15</xdr:col>
      <xdr:colOff>50800</xdr:colOff>
      <xdr:row>32</xdr:row>
      <xdr:rowOff>2540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367129"/>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51018</xdr:rowOff>
    </xdr:from>
    <xdr:to>
      <xdr:col>15</xdr:col>
      <xdr:colOff>101600</xdr:colOff>
      <xdr:row>35</xdr:row>
      <xdr:rowOff>152618</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143745</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2540</xdr:rowOff>
    </xdr:from>
    <xdr:to>
      <xdr:col>10</xdr:col>
      <xdr:colOff>114300</xdr:colOff>
      <xdr:row>32</xdr:row>
      <xdr:rowOff>117166</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488940"/>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41547</xdr:rowOff>
    </xdr:from>
    <xdr:to>
      <xdr:col>10</xdr:col>
      <xdr:colOff>165100</xdr:colOff>
      <xdr:row>35</xdr:row>
      <xdr:rowOff>143147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134274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66693</xdr:rowOff>
    </xdr:from>
    <xdr:to>
      <xdr:col>6</xdr:col>
      <xdr:colOff>38100</xdr:colOff>
      <xdr:row>35</xdr:row>
      <xdr:rowOff>168293</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159420</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70285</xdr:rowOff>
    </xdr:from>
    <xdr:to>
      <xdr:col>24</xdr:col>
      <xdr:colOff>114300</xdr:colOff>
      <xdr:row>33</xdr:row>
      <xdr:rowOff>435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156662</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47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140825</xdr:rowOff>
    </xdr:from>
    <xdr:to>
      <xdr:col>20</xdr:col>
      <xdr:colOff>38100</xdr:colOff>
      <xdr:row>32</xdr:row>
      <xdr:rowOff>70975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87502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1379</xdr:rowOff>
    </xdr:from>
    <xdr:to>
      <xdr:col>15</xdr:col>
      <xdr:colOff>101600</xdr:colOff>
      <xdr:row>31</xdr:row>
      <xdr:rowOff>102979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119506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123190</xdr:rowOff>
    </xdr:from>
    <xdr:to>
      <xdr:col>10</xdr:col>
      <xdr:colOff>165100</xdr:colOff>
      <xdr:row>32</xdr:row>
      <xdr:rowOff>53340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69867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66366</xdr:rowOff>
    </xdr:from>
    <xdr:to>
      <xdr:col>6</xdr:col>
      <xdr:colOff>38100</xdr:colOff>
      <xdr:row>32</xdr:row>
      <xdr:rowOff>167966</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13043</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3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138561</xdr:rowOff>
    </xdr:from>
    <xdr:to>
      <xdr:col>24</xdr:col>
      <xdr:colOff>63500</xdr:colOff>
      <xdr:row>56</xdr:row>
      <xdr:rowOff>43737</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568311"/>
          <a:ext cx="8382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43737</xdr:rowOff>
    </xdr:from>
    <xdr:to>
      <xdr:col>19</xdr:col>
      <xdr:colOff>177800</xdr:colOff>
      <xdr:row>57</xdr:row>
      <xdr:rowOff>40677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9644937"/>
          <a:ext cx="889000" cy="1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40677</xdr:rowOff>
    </xdr:from>
    <xdr:to>
      <xdr:col>15</xdr:col>
      <xdr:colOff>50800</xdr:colOff>
      <xdr:row>58</xdr:row>
      <xdr:rowOff>8258</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9813327"/>
          <a:ext cx="889000" cy="13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127967</xdr:rowOff>
    </xdr:from>
    <xdr:to>
      <xdr:col>10</xdr:col>
      <xdr:colOff>114300</xdr:colOff>
      <xdr:row>58</xdr:row>
      <xdr:rowOff>8258</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9900617"/>
          <a:ext cx="889000" cy="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87761</xdr:rowOff>
    </xdr:from>
    <xdr:to>
      <xdr:col>24</xdr:col>
      <xdr:colOff>114300</xdr:colOff>
      <xdr:row>56</xdr:row>
      <xdr:rowOff>17911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5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110638</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36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164387</xdr:rowOff>
    </xdr:from>
    <xdr:to>
      <xdr:col>20</xdr:col>
      <xdr:colOff>38100</xdr:colOff>
      <xdr:row>56</xdr:row>
      <xdr:rowOff>94537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5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111064</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3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161327</xdr:rowOff>
    </xdr:from>
    <xdr:to>
      <xdr:col>15</xdr:col>
      <xdr:colOff>101600</xdr:colOff>
      <xdr:row>57</xdr:row>
      <xdr:rowOff>91477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7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108004</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53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128908</xdr:rowOff>
    </xdr:from>
    <xdr:to>
      <xdr:col>10</xdr:col>
      <xdr:colOff>165100</xdr:colOff>
      <xdr:row>58</xdr:row>
      <xdr:rowOff>59058</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75585</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967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77167</xdr:rowOff>
    </xdr:from>
    <xdr:to>
      <xdr:col>6</xdr:col>
      <xdr:colOff>38100</xdr:colOff>
      <xdr:row>58</xdr:row>
      <xdr:rowOff>7317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8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23844</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9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99205</xdr:rowOff>
    </xdr:from>
    <xdr:to>
      <xdr:col>24</xdr:col>
      <xdr:colOff>62865</xdr:colOff>
      <xdr:row>79</xdr:row>
      <xdr:rowOff>64610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272155"/>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68437</xdr:rowOff>
    </xdr:from>
    <xdr:ext cx="534377"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6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64610</xdr:rowOff>
    </xdr:from>
    <xdr:to>
      <xdr:col>24</xdr:col>
      <xdr:colOff>152400</xdr:colOff>
      <xdr:row>79</xdr:row>
      <xdr:rowOff>64610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60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45882</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204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99205</xdr:rowOff>
    </xdr:from>
    <xdr:to>
      <xdr:col>24</xdr:col>
      <xdr:colOff>152400</xdr:colOff>
      <xdr:row>71</xdr:row>
      <xdr:rowOff>99205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27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99205</xdr:rowOff>
    </xdr:from>
    <xdr:to>
      <xdr:col>24</xdr:col>
      <xdr:colOff>63500</xdr:colOff>
      <xdr:row>71</xdr:row>
      <xdr:rowOff>99750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2272155"/>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165026</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3195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15149</xdr:rowOff>
    </xdr:from>
    <xdr:to>
      <xdr:col>24</xdr:col>
      <xdr:colOff>114300</xdr:colOff>
      <xdr:row>77</xdr:row>
      <xdr:rowOff>116749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23615</xdr:rowOff>
    </xdr:from>
    <xdr:to>
      <xdr:col>19</xdr:col>
      <xdr:colOff>177800</xdr:colOff>
      <xdr:row>71</xdr:row>
      <xdr:rowOff>99750</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2908300" y="12025115"/>
          <a:ext cx="889000" cy="2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43148</xdr:rowOff>
    </xdr:from>
    <xdr:to>
      <xdr:col>20</xdr:col>
      <xdr:colOff>38100</xdr:colOff>
      <xdr:row>77</xdr:row>
      <xdr:rowOff>144748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135875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23615</xdr:rowOff>
    </xdr:from>
    <xdr:to>
      <xdr:col>15</xdr:col>
      <xdr:colOff>50800</xdr:colOff>
      <xdr:row>73</xdr:row>
      <xdr:rowOff>1919</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2019300" y="12025115"/>
          <a:ext cx="889000" cy="49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123909</xdr:rowOff>
    </xdr:from>
    <xdr:to>
      <xdr:col>15</xdr:col>
      <xdr:colOff>101600</xdr:colOff>
      <xdr:row>78</xdr:row>
      <xdr:rowOff>54059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45186</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1919</xdr:rowOff>
    </xdr:from>
    <xdr:to>
      <xdr:col>10</xdr:col>
      <xdr:colOff>114300</xdr:colOff>
      <xdr:row>73</xdr:row>
      <xdr:rowOff>48902</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2517769"/>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154257</xdr:rowOff>
    </xdr:from>
    <xdr:to>
      <xdr:col>10</xdr:col>
      <xdr:colOff>165100</xdr:colOff>
      <xdr:row>78</xdr:row>
      <xdr:rowOff>84407</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75534</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32914</xdr:rowOff>
    </xdr:from>
    <xdr:to>
      <xdr:col>6</xdr:col>
      <xdr:colOff>38100</xdr:colOff>
      <xdr:row>78</xdr:row>
      <xdr:rowOff>134514</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125641</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48405</xdr:rowOff>
    </xdr:from>
    <xdr:to>
      <xdr:col>24</xdr:col>
      <xdr:colOff>114300</xdr:colOff>
      <xdr:row>71</xdr:row>
      <xdr:rowOff>150005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22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1432</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217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48950</xdr:rowOff>
    </xdr:from>
    <xdr:to>
      <xdr:col>20</xdr:col>
      <xdr:colOff>38100</xdr:colOff>
      <xdr:row>71</xdr:row>
      <xdr:rowOff>150550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22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167077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19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144265</xdr:rowOff>
    </xdr:from>
    <xdr:to>
      <xdr:col>15</xdr:col>
      <xdr:colOff>101600</xdr:colOff>
      <xdr:row>70</xdr:row>
      <xdr:rowOff>74415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19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90942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17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122569</xdr:rowOff>
    </xdr:from>
    <xdr:to>
      <xdr:col>10</xdr:col>
      <xdr:colOff>165100</xdr:colOff>
      <xdr:row>73</xdr:row>
      <xdr:rowOff>52719</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24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69246</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224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169552</xdr:rowOff>
    </xdr:from>
    <xdr:to>
      <xdr:col>6</xdr:col>
      <xdr:colOff>38100</xdr:colOff>
      <xdr:row>73</xdr:row>
      <xdr:rowOff>99702</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25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116229</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22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143306</xdr:rowOff>
    </xdr:from>
    <xdr:to>
      <xdr:col>24</xdr:col>
      <xdr:colOff>63500</xdr:colOff>
      <xdr:row>96</xdr:row>
      <xdr:rowOff>89985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431056"/>
          <a:ext cx="838200" cy="1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143306</xdr:rowOff>
    </xdr:from>
    <xdr:to>
      <xdr:col>19</xdr:col>
      <xdr:colOff>177800</xdr:colOff>
      <xdr:row>96</xdr:row>
      <xdr:rowOff>65222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431056"/>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65222</xdr:rowOff>
    </xdr:from>
    <xdr:to>
      <xdr:col>15</xdr:col>
      <xdr:colOff>50800</xdr:colOff>
      <xdr:row>96</xdr:row>
      <xdr:rowOff>94225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524422"/>
          <a:ext cx="889000" cy="2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94225</xdr:rowOff>
    </xdr:from>
    <xdr:to>
      <xdr:col>10</xdr:col>
      <xdr:colOff>114300</xdr:colOff>
      <xdr:row>96</xdr:row>
      <xdr:rowOff>115691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553425"/>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39185</xdr:rowOff>
    </xdr:from>
    <xdr:to>
      <xdr:col>24</xdr:col>
      <xdr:colOff>114300</xdr:colOff>
      <xdr:row>96</xdr:row>
      <xdr:rowOff>140785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62062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92506</xdr:rowOff>
    </xdr:from>
    <xdr:to>
      <xdr:col>20</xdr:col>
      <xdr:colOff>38100</xdr:colOff>
      <xdr:row>96</xdr:row>
      <xdr:rowOff>22656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3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39183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1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14422</xdr:rowOff>
    </xdr:from>
    <xdr:to>
      <xdr:col>15</xdr:col>
      <xdr:colOff>101600</xdr:colOff>
      <xdr:row>96</xdr:row>
      <xdr:rowOff>116022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4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132549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2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43425</xdr:rowOff>
    </xdr:from>
    <xdr:to>
      <xdr:col>10</xdr:col>
      <xdr:colOff>165100</xdr:colOff>
      <xdr:row>96</xdr:row>
      <xdr:rowOff>145025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161552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27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64891</xdr:rowOff>
    </xdr:from>
    <xdr:to>
      <xdr:col>6</xdr:col>
      <xdr:colOff>38100</xdr:colOff>
      <xdr:row>96</xdr:row>
      <xdr:rowOff>166491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11568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2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165608</xdr:rowOff>
    </xdr:from>
    <xdr:to>
      <xdr:col>55</xdr:col>
      <xdr:colOff>0</xdr:colOff>
      <xdr:row>38</xdr:row>
      <xdr:rowOff>168275</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68070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168275</xdr:rowOff>
    </xdr:from>
    <xdr:to>
      <xdr:col>50</xdr:col>
      <xdr:colOff>114300</xdr:colOff>
      <xdr:row>38</xdr:row>
      <xdr:rowOff>170942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68337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169037</xdr:rowOff>
    </xdr:from>
    <xdr:to>
      <xdr:col>45</xdr:col>
      <xdr:colOff>177800</xdr:colOff>
      <xdr:row>38</xdr:row>
      <xdr:rowOff>170942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841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169037</xdr:rowOff>
    </xdr:from>
    <xdr:to>
      <xdr:col>41</xdr:col>
      <xdr:colOff>50800</xdr:colOff>
      <xdr:row>39</xdr:row>
      <xdr:rowOff>4826</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68413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114808</xdr:rowOff>
    </xdr:from>
    <xdr:to>
      <xdr:col>55</xdr:col>
      <xdr:colOff>50800</xdr:colOff>
      <xdr:row>39</xdr:row>
      <xdr:rowOff>44958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29735</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117475</xdr:rowOff>
    </xdr:from>
    <xdr:to>
      <xdr:col>50</xdr:col>
      <xdr:colOff>165100</xdr:colOff>
      <xdr:row>39</xdr:row>
      <xdr:rowOff>47625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38752</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120142</xdr:rowOff>
    </xdr:from>
    <xdr:to>
      <xdr:col>46</xdr:col>
      <xdr:colOff>38100</xdr:colOff>
      <xdr:row>39</xdr:row>
      <xdr:rowOff>50292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41419</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118237</xdr:rowOff>
    </xdr:from>
    <xdr:to>
      <xdr:col>41</xdr:col>
      <xdr:colOff>101600</xdr:colOff>
      <xdr:row>39</xdr:row>
      <xdr:rowOff>48387</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39514</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125476</xdr:rowOff>
    </xdr:from>
    <xdr:to>
      <xdr:col>36</xdr:col>
      <xdr:colOff>165100</xdr:colOff>
      <xdr:row>39</xdr:row>
      <xdr:rowOff>55626</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46753</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61944</xdr:rowOff>
    </xdr:from>
    <xdr:to>
      <xdr:col>55</xdr:col>
      <xdr:colOff>0</xdr:colOff>
      <xdr:row>57</xdr:row>
      <xdr:rowOff>76460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834594"/>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76460</xdr:rowOff>
    </xdr:from>
    <xdr:to>
      <xdr:col>50</xdr:col>
      <xdr:colOff>114300</xdr:colOff>
      <xdr:row>57</xdr:row>
      <xdr:rowOff>94552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849110"/>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161760</xdr:rowOff>
    </xdr:from>
    <xdr:to>
      <xdr:col>45</xdr:col>
      <xdr:colOff>177800</xdr:colOff>
      <xdr:row>57</xdr:row>
      <xdr:rowOff>94552</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762960"/>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161760</xdr:rowOff>
    </xdr:from>
    <xdr:to>
      <xdr:col>41</xdr:col>
      <xdr:colOff>50800</xdr:colOff>
      <xdr:row>58</xdr:row>
      <xdr:rowOff>30755</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762960"/>
          <a:ext cx="889000" cy="2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11144</xdr:rowOff>
    </xdr:from>
    <xdr:to>
      <xdr:col>55</xdr:col>
      <xdr:colOff>50800</xdr:colOff>
      <xdr:row>57</xdr:row>
      <xdr:rowOff>112744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34021</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6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25660</xdr:rowOff>
    </xdr:from>
    <xdr:to>
      <xdr:col>50</xdr:col>
      <xdr:colOff>165100</xdr:colOff>
      <xdr:row>57</xdr:row>
      <xdr:rowOff>127260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143787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5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43752</xdr:rowOff>
    </xdr:from>
    <xdr:to>
      <xdr:col>46</xdr:col>
      <xdr:colOff>38100</xdr:colOff>
      <xdr:row>57</xdr:row>
      <xdr:rowOff>145352</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161879</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5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110960</xdr:rowOff>
    </xdr:from>
    <xdr:to>
      <xdr:col>41</xdr:col>
      <xdr:colOff>101600</xdr:colOff>
      <xdr:row>57</xdr:row>
      <xdr:rowOff>41110</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7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57637</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4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151405</xdr:rowOff>
    </xdr:from>
    <xdr:to>
      <xdr:col>36</xdr:col>
      <xdr:colOff>165100</xdr:colOff>
      <xdr:row>58</xdr:row>
      <xdr:rowOff>81555</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9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98082</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6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47879</xdr:rowOff>
    </xdr:from>
    <xdr:to>
      <xdr:col>55</xdr:col>
      <xdr:colOff>0</xdr:colOff>
      <xdr:row>78</xdr:row>
      <xdr:rowOff>57823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420979"/>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47879</xdr:rowOff>
    </xdr:from>
    <xdr:to>
      <xdr:col>50</xdr:col>
      <xdr:colOff>114300</xdr:colOff>
      <xdr:row>78</xdr:row>
      <xdr:rowOff>97219</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420979"/>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74321</xdr:rowOff>
    </xdr:from>
    <xdr:to>
      <xdr:col>45</xdr:col>
      <xdr:colOff>177800</xdr:colOff>
      <xdr:row>78</xdr:row>
      <xdr:rowOff>97219</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447421"/>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61100</xdr:rowOff>
    </xdr:from>
    <xdr:to>
      <xdr:col>41</xdr:col>
      <xdr:colOff>50800</xdr:colOff>
      <xdr:row>78</xdr:row>
      <xdr:rowOff>74321</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434200"/>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7023</xdr:rowOff>
    </xdr:from>
    <xdr:to>
      <xdr:col>55</xdr:col>
      <xdr:colOff>50800</xdr:colOff>
      <xdr:row>78</xdr:row>
      <xdr:rowOff>108623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156900</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168529</xdr:rowOff>
    </xdr:from>
    <xdr:to>
      <xdr:col>50</xdr:col>
      <xdr:colOff>165100</xdr:colOff>
      <xdr:row>78</xdr:row>
      <xdr:rowOff>98679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89806</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4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46419</xdr:rowOff>
    </xdr:from>
    <xdr:to>
      <xdr:col>46</xdr:col>
      <xdr:colOff>38100</xdr:colOff>
      <xdr:row>78</xdr:row>
      <xdr:rowOff>148019</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139146</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5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23521</xdr:rowOff>
    </xdr:from>
    <xdr:to>
      <xdr:col>41</xdr:col>
      <xdr:colOff>101600</xdr:colOff>
      <xdr:row>78</xdr:row>
      <xdr:rowOff>125121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116248</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10300</xdr:rowOff>
    </xdr:from>
    <xdr:to>
      <xdr:col>36</xdr:col>
      <xdr:colOff>165100</xdr:colOff>
      <xdr:row>78</xdr:row>
      <xdr:rowOff>111900</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3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103027</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4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133883</xdr:rowOff>
    </xdr:from>
    <xdr:to>
      <xdr:col>55</xdr:col>
      <xdr:colOff>0</xdr:colOff>
      <xdr:row>94</xdr:row>
      <xdr:rowOff>42317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9639300" y="16078733"/>
          <a:ext cx="838200" cy="7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42317</xdr:rowOff>
    </xdr:from>
    <xdr:to>
      <xdr:col>50</xdr:col>
      <xdr:colOff>114300</xdr:colOff>
      <xdr:row>94</xdr:row>
      <xdr:rowOff>170866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158617"/>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170866</xdr:rowOff>
    </xdr:from>
    <xdr:to>
      <xdr:col>45</xdr:col>
      <xdr:colOff>177800</xdr:colOff>
      <xdr:row>95</xdr:row>
      <xdr:rowOff>86537</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287166"/>
          <a:ext cx="889000" cy="8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86537</xdr:rowOff>
    </xdr:from>
    <xdr:to>
      <xdr:col>41</xdr:col>
      <xdr:colOff>50800</xdr:colOff>
      <xdr:row>96</xdr:row>
      <xdr:rowOff>35737</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6972300" y="163742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83083</xdr:rowOff>
    </xdr:from>
    <xdr:to>
      <xdr:col>55</xdr:col>
      <xdr:colOff>50800</xdr:colOff>
      <xdr:row>94</xdr:row>
      <xdr:rowOff>13233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0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105960</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5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162967</xdr:rowOff>
    </xdr:from>
    <xdr:to>
      <xdr:col>50</xdr:col>
      <xdr:colOff>165100</xdr:colOff>
      <xdr:row>94</xdr:row>
      <xdr:rowOff>93117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109644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58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120066</xdr:rowOff>
    </xdr:from>
    <xdr:to>
      <xdr:col>46</xdr:col>
      <xdr:colOff>38100</xdr:colOff>
      <xdr:row>95</xdr:row>
      <xdr:rowOff>50216</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2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66743</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0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35737</xdr:rowOff>
    </xdr:from>
    <xdr:to>
      <xdr:col>41</xdr:col>
      <xdr:colOff>101600</xdr:colOff>
      <xdr:row>95</xdr:row>
      <xdr:rowOff>137337</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3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153864</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0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156387</xdr:rowOff>
    </xdr:from>
    <xdr:to>
      <xdr:col>36</xdr:col>
      <xdr:colOff>165100</xdr:colOff>
      <xdr:row>96</xdr:row>
      <xdr:rowOff>86537</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4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77664</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5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35262</xdr:rowOff>
    </xdr:from>
    <xdr:to>
      <xdr:col>85</xdr:col>
      <xdr:colOff>127000</xdr:colOff>
      <xdr:row>38</xdr:row>
      <xdr:rowOff>57959</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5481300" y="6550362"/>
          <a:ext cx="8382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43852</xdr:rowOff>
    </xdr:from>
    <xdr:to>
      <xdr:col>81</xdr:col>
      <xdr:colOff>50800</xdr:colOff>
      <xdr:row>38</xdr:row>
      <xdr:rowOff>57959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6558952"/>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43852</xdr:rowOff>
    </xdr:from>
    <xdr:to>
      <xdr:col>76</xdr:col>
      <xdr:colOff>114300</xdr:colOff>
      <xdr:row>38</xdr:row>
      <xdr:rowOff>77553</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558952"/>
          <a:ext cx="8890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77553</xdr:rowOff>
    </xdr:from>
    <xdr:to>
      <xdr:col>71</xdr:col>
      <xdr:colOff>177800</xdr:colOff>
      <xdr:row>38</xdr:row>
      <xdr:rowOff>104267</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2814300" y="6592653"/>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155913</xdr:rowOff>
    </xdr:from>
    <xdr:to>
      <xdr:col>85</xdr:col>
      <xdr:colOff>177800</xdr:colOff>
      <xdr:row>38</xdr:row>
      <xdr:rowOff>86063</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4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7340</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35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7159</xdr:rowOff>
    </xdr:from>
    <xdr:to>
      <xdr:col>81</xdr:col>
      <xdr:colOff>101600</xdr:colOff>
      <xdr:row>38</xdr:row>
      <xdr:rowOff>108759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5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99886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6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164502</xdr:rowOff>
    </xdr:from>
    <xdr:to>
      <xdr:col>76</xdr:col>
      <xdr:colOff>165100</xdr:colOff>
      <xdr:row>38</xdr:row>
      <xdr:rowOff>94652</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111178</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28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26753</xdr:rowOff>
    </xdr:from>
    <xdr:to>
      <xdr:col>72</xdr:col>
      <xdr:colOff>38100</xdr:colOff>
      <xdr:row>38</xdr:row>
      <xdr:rowOff>128353</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119480</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6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53467</xdr:rowOff>
    </xdr:from>
    <xdr:to>
      <xdr:col>67</xdr:col>
      <xdr:colOff>101600</xdr:colOff>
      <xdr:row>38</xdr:row>
      <xdr:rowOff>155067</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146194</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6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xmlns=""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81" name="教育費最小値テキスト">
          <a:extLst>
            <a:ext uri="{FF2B5EF4-FFF2-40B4-BE49-F238E27FC236}">
              <a16:creationId xmlns:a16="http://schemas.microsoft.com/office/drawing/2014/main" xmlns="" id="{00000000-0008-0000-0700-000045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3" name="教育費最大値テキスト">
          <a:extLst>
            <a:ext uri="{FF2B5EF4-FFF2-40B4-BE49-F238E27FC236}">
              <a16:creationId xmlns:a16="http://schemas.microsoft.com/office/drawing/2014/main" xmlns="" id="{00000000-0008-0000-0700-000047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62727</xdr:rowOff>
    </xdr:from>
    <xdr:to>
      <xdr:col>85</xdr:col>
      <xdr:colOff>127000</xdr:colOff>
      <xdr:row>54</xdr:row>
      <xdr:rowOff>72818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5481300" y="9149577"/>
          <a:ext cx="838200" cy="1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6" name="教育費平均値テキスト">
          <a:extLst>
            <a:ext uri="{FF2B5EF4-FFF2-40B4-BE49-F238E27FC236}">
              <a16:creationId xmlns:a16="http://schemas.microsoft.com/office/drawing/2014/main" xmlns="" id="{00000000-0008-0000-0700-00004A020000}"/>
            </a:ext>
          </a:extLst>
        </xdr:cNvPr>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62727</xdr:rowOff>
    </xdr:from>
    <xdr:to>
      <xdr:col>81</xdr:col>
      <xdr:colOff>50800</xdr:colOff>
      <xdr:row>55</xdr:row>
      <xdr:rowOff>135569</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4592300" y="9149577"/>
          <a:ext cx="889000" cy="4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135569</xdr:rowOff>
    </xdr:from>
    <xdr:to>
      <xdr:col>76</xdr:col>
      <xdr:colOff>114300</xdr:colOff>
      <xdr:row>57</xdr:row>
      <xdr:rowOff>27572</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3703300" y="9565319"/>
          <a:ext cx="889000" cy="2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55118</xdr:rowOff>
    </xdr:from>
    <xdr:to>
      <xdr:col>71</xdr:col>
      <xdr:colOff>177800</xdr:colOff>
      <xdr:row>57</xdr:row>
      <xdr:rowOff>27572</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2814300" y="8970518"/>
          <a:ext cx="889000" cy="8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22018</xdr:rowOff>
    </xdr:from>
    <xdr:to>
      <xdr:col>85</xdr:col>
      <xdr:colOff>177800</xdr:colOff>
      <xdr:row>54</xdr:row>
      <xdr:rowOff>123618</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6268700" y="9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44895</xdr:rowOff>
    </xdr:from>
    <xdr:ext cx="534377" cy="259045"/>
    <xdr:sp macro="" textlink="">
      <xdr:nvSpPr>
        <xdr:cNvPr id="605" name="教育費該当値テキスト">
          <a:extLst>
            <a:ext uri="{FF2B5EF4-FFF2-40B4-BE49-F238E27FC236}">
              <a16:creationId xmlns:a16="http://schemas.microsoft.com/office/drawing/2014/main" xmlns="" id="{00000000-0008-0000-0700-00005D020000}"/>
            </a:ext>
          </a:extLst>
        </xdr:cNvPr>
        <xdr:cNvSpPr txBox="1"/>
      </xdr:nvSpPr>
      <xdr:spPr>
        <a:xfrm>
          <a:off x="16370300" y="91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11927</xdr:rowOff>
    </xdr:from>
    <xdr:to>
      <xdr:col>81</xdr:col>
      <xdr:colOff>101600</xdr:colOff>
      <xdr:row>53</xdr:row>
      <xdr:rowOff>113527</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5430500" y="90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130054</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5214111" y="88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84769</xdr:rowOff>
    </xdr:from>
    <xdr:to>
      <xdr:col>76</xdr:col>
      <xdr:colOff>165100</xdr:colOff>
      <xdr:row>56</xdr:row>
      <xdr:rowOff>14919</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4541500" y="9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31446</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4325111" y="928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148222</xdr:rowOff>
    </xdr:from>
    <xdr:to>
      <xdr:col>72</xdr:col>
      <xdr:colOff>38100</xdr:colOff>
      <xdr:row>57</xdr:row>
      <xdr:rowOff>78372</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3652500" y="97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69499</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3436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4318</xdr:rowOff>
    </xdr:from>
    <xdr:to>
      <xdr:col>67</xdr:col>
      <xdr:colOff>101600</xdr:colOff>
      <xdr:row>52</xdr:row>
      <xdr:rowOff>105918</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2763500" y="89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122445</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547111" y="86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xmlns=""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6" name="災害復旧費最小値テキスト">
          <a:extLst>
            <a:ext uri="{FF2B5EF4-FFF2-40B4-BE49-F238E27FC236}">
              <a16:creationId xmlns:a16="http://schemas.microsoft.com/office/drawing/2014/main" xmlns="" id="{00000000-0008-0000-0700-00007C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8" name="災害復旧費最大値テキスト">
          <a:extLst>
            <a:ext uri="{FF2B5EF4-FFF2-40B4-BE49-F238E27FC236}">
              <a16:creationId xmlns:a16="http://schemas.microsoft.com/office/drawing/2014/main" xmlns="" id="{00000000-0008-0000-0700-00007E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132750</xdr:rowOff>
    </xdr:from>
    <xdr:to>
      <xdr:col>85</xdr:col>
      <xdr:colOff>127000</xdr:colOff>
      <xdr:row>78</xdr:row>
      <xdr:rowOff>138119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5481300" y="13505850"/>
          <a:ext cx="8382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41" name="災害復旧費平均値テキスト">
          <a:extLst>
            <a:ext uri="{FF2B5EF4-FFF2-40B4-BE49-F238E27FC236}">
              <a16:creationId xmlns:a16="http://schemas.microsoft.com/office/drawing/2014/main" xmlns="" id="{00000000-0008-0000-0700-000081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99174</xdr:rowOff>
    </xdr:from>
    <xdr:to>
      <xdr:col>81</xdr:col>
      <xdr:colOff>50800</xdr:colOff>
      <xdr:row>78</xdr:row>
      <xdr:rowOff>132750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4592300" y="13472274"/>
          <a:ext cx="889000" cy="3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99174</xdr:rowOff>
    </xdr:from>
    <xdr:to>
      <xdr:col>76</xdr:col>
      <xdr:colOff>114300</xdr:colOff>
      <xdr:row>78</xdr:row>
      <xdr:rowOff>124521</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3703300" y="13472274"/>
          <a:ext cx="889000" cy="2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124521</xdr:rowOff>
    </xdr:from>
    <xdr:to>
      <xdr:col>71</xdr:col>
      <xdr:colOff>177800</xdr:colOff>
      <xdr:row>78</xdr:row>
      <xdr:rowOff>134351</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flipV="1">
          <a:off x="12814300" y="1349762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87319</xdr:rowOff>
    </xdr:from>
    <xdr:to>
      <xdr:col>85</xdr:col>
      <xdr:colOff>177800</xdr:colOff>
      <xdr:row>79</xdr:row>
      <xdr:rowOff>17469</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6268700" y="134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61083</xdr:rowOff>
    </xdr:from>
    <xdr:ext cx="378565" cy="259045"/>
    <xdr:sp macro="" textlink="">
      <xdr:nvSpPr>
        <xdr:cNvPr id="660" name="災害復旧費該当値テキスト">
          <a:extLst>
            <a:ext uri="{FF2B5EF4-FFF2-40B4-BE49-F238E27FC236}">
              <a16:creationId xmlns:a16="http://schemas.microsoft.com/office/drawing/2014/main" xmlns="" id="{00000000-0008-0000-0700-000094020000}"/>
            </a:ext>
          </a:extLst>
        </xdr:cNvPr>
        <xdr:cNvSpPr txBox="1"/>
      </xdr:nvSpPr>
      <xdr:spPr>
        <a:xfrm>
          <a:off x="16370300" y="1343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81950</xdr:rowOff>
    </xdr:from>
    <xdr:to>
      <xdr:col>81</xdr:col>
      <xdr:colOff>101600</xdr:colOff>
      <xdr:row>79</xdr:row>
      <xdr:rowOff>12100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5430500" y="134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3227</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2017" y="1354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48374</xdr:rowOff>
    </xdr:from>
    <xdr:to>
      <xdr:col>76</xdr:col>
      <xdr:colOff>165100</xdr:colOff>
      <xdr:row>78</xdr:row>
      <xdr:rowOff>149974</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4541500" y="134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166501</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357428" y="131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73721</xdr:rowOff>
    </xdr:from>
    <xdr:to>
      <xdr:col>72</xdr:col>
      <xdr:colOff>38100</xdr:colOff>
      <xdr:row>79</xdr:row>
      <xdr:rowOff>3871</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3652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20398</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3468428" y="132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83551</xdr:rowOff>
    </xdr:from>
    <xdr:to>
      <xdr:col>67</xdr:col>
      <xdr:colOff>101600</xdr:colOff>
      <xdr:row>79</xdr:row>
      <xdr:rowOff>13701</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2763500" y="13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4828</xdr:rowOff>
    </xdr:from>
    <xdr:ext cx="378565"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625017" y="1354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xmlns=""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171366</xdr:rowOff>
    </xdr:from>
    <xdr:to>
      <xdr:col>85</xdr:col>
      <xdr:colOff>126364</xdr:colOff>
      <xdr:row>98</xdr:row>
      <xdr:rowOff>115708</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6317595" y="15944766"/>
          <a:ext cx="1269" cy="973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119535</xdr:rowOff>
    </xdr:from>
    <xdr:ext cx="534377" cy="259045"/>
    <xdr:sp macro="" textlink="">
      <xdr:nvSpPr>
        <xdr:cNvPr id="695" name="公債費最小値テキスト">
          <a:extLst>
            <a:ext uri="{FF2B5EF4-FFF2-40B4-BE49-F238E27FC236}">
              <a16:creationId xmlns:a16="http://schemas.microsoft.com/office/drawing/2014/main" xmlns="" id="{00000000-0008-0000-0700-0000B7020000}"/>
            </a:ext>
          </a:extLst>
        </xdr:cNvPr>
        <xdr:cNvSpPr txBox="1"/>
      </xdr:nvSpPr>
      <xdr:spPr>
        <a:xfrm>
          <a:off x="16370300" y="1692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115708</xdr:rowOff>
    </xdr:from>
    <xdr:to>
      <xdr:col>86</xdr:col>
      <xdr:colOff>25400</xdr:colOff>
      <xdr:row>98</xdr:row>
      <xdr:rowOff>115708</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691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118043</xdr:rowOff>
    </xdr:from>
    <xdr:ext cx="599010" cy="259045"/>
    <xdr:sp macro="" textlink="">
      <xdr:nvSpPr>
        <xdr:cNvPr id="697" name="公債費最大値テキスト">
          <a:extLst>
            <a:ext uri="{FF2B5EF4-FFF2-40B4-BE49-F238E27FC236}">
              <a16:creationId xmlns:a16="http://schemas.microsoft.com/office/drawing/2014/main" xmlns="" id="{00000000-0008-0000-0700-0000B9020000}"/>
            </a:ext>
          </a:extLst>
        </xdr:cNvPr>
        <xdr:cNvSpPr txBox="1"/>
      </xdr:nvSpPr>
      <xdr:spPr>
        <a:xfrm>
          <a:off x="16370300" y="1571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171366</xdr:rowOff>
    </xdr:from>
    <xdr:to>
      <xdr:col>86</xdr:col>
      <xdr:colOff>25400</xdr:colOff>
      <xdr:row>92</xdr:row>
      <xdr:rowOff>171366</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594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50426</xdr:rowOff>
    </xdr:from>
    <xdr:to>
      <xdr:col>85</xdr:col>
      <xdr:colOff>127000</xdr:colOff>
      <xdr:row>94</xdr:row>
      <xdr:rowOff>68442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5481300" y="15652376"/>
          <a:ext cx="8382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21978</xdr:rowOff>
    </xdr:from>
    <xdr:ext cx="534377" cy="259045"/>
    <xdr:sp macro="" textlink="">
      <xdr:nvSpPr>
        <xdr:cNvPr id="700" name="公債費平均値テキスト">
          <a:extLst>
            <a:ext uri="{FF2B5EF4-FFF2-40B4-BE49-F238E27FC236}">
              <a16:creationId xmlns:a16="http://schemas.microsoft.com/office/drawing/2014/main" xmlns="" id="{00000000-0008-0000-0700-0000BC020000}"/>
            </a:ext>
          </a:extLst>
        </xdr:cNvPr>
        <xdr:cNvSpPr txBox="1"/>
      </xdr:nvSpPr>
      <xdr:spPr>
        <a:xfrm>
          <a:off x="16370300" y="1665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43551</xdr:rowOff>
    </xdr:from>
    <xdr:to>
      <xdr:col>85</xdr:col>
      <xdr:colOff>177800</xdr:colOff>
      <xdr:row>97</xdr:row>
      <xdr:rowOff>145151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6268700" y="166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50426</xdr:rowOff>
    </xdr:from>
    <xdr:to>
      <xdr:col>81</xdr:col>
      <xdr:colOff>50800</xdr:colOff>
      <xdr:row>93</xdr:row>
      <xdr:rowOff>166098</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4592300" y="15652376"/>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45400</xdr:rowOff>
    </xdr:from>
    <xdr:to>
      <xdr:col>81</xdr:col>
      <xdr:colOff>101600</xdr:colOff>
      <xdr:row>97</xdr:row>
      <xdr:rowOff>147000</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54305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138127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7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166098</xdr:rowOff>
    </xdr:from>
    <xdr:to>
      <xdr:col>76</xdr:col>
      <xdr:colOff>114300</xdr:colOff>
      <xdr:row>94</xdr:row>
      <xdr:rowOff>23299</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3703300" y="1611094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67335</xdr:rowOff>
    </xdr:from>
    <xdr:to>
      <xdr:col>76</xdr:col>
      <xdr:colOff>165100</xdr:colOff>
      <xdr:row>97</xdr:row>
      <xdr:rowOff>168935</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4541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160062</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13959</xdr:rowOff>
    </xdr:from>
    <xdr:to>
      <xdr:col>71</xdr:col>
      <xdr:colOff>177800</xdr:colOff>
      <xdr:row>94</xdr:row>
      <xdr:rowOff>23299</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2814300" y="1613025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18197</xdr:rowOff>
    </xdr:from>
    <xdr:to>
      <xdr:col>72</xdr:col>
      <xdr:colOff>38100</xdr:colOff>
      <xdr:row>97</xdr:row>
      <xdr:rowOff>119797</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3652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110924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15367</xdr:rowOff>
    </xdr:from>
    <xdr:to>
      <xdr:col>67</xdr:col>
      <xdr:colOff>101600</xdr:colOff>
      <xdr:row>97</xdr:row>
      <xdr:rowOff>116967</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2763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108094</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17642</xdr:rowOff>
    </xdr:from>
    <xdr:to>
      <xdr:col>85</xdr:col>
      <xdr:colOff>177800</xdr:colOff>
      <xdr:row>94</xdr:row>
      <xdr:rowOff>119242</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6268700" y="161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40519</xdr:rowOff>
    </xdr:from>
    <xdr:ext cx="534377" cy="259045"/>
    <xdr:sp macro="" textlink="">
      <xdr:nvSpPr>
        <xdr:cNvPr id="719" name="公債費該当値テキスト">
          <a:extLst>
            <a:ext uri="{FF2B5EF4-FFF2-40B4-BE49-F238E27FC236}">
              <a16:creationId xmlns:a16="http://schemas.microsoft.com/office/drawing/2014/main" xmlns="" id="{00000000-0008-0000-0700-0000CF020000}"/>
            </a:ext>
          </a:extLst>
        </xdr:cNvPr>
        <xdr:cNvSpPr txBox="1"/>
      </xdr:nvSpPr>
      <xdr:spPr>
        <a:xfrm>
          <a:off x="16370300" y="1598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171076</xdr:rowOff>
    </xdr:from>
    <xdr:to>
      <xdr:col>81</xdr:col>
      <xdr:colOff>101600</xdr:colOff>
      <xdr:row>91</xdr:row>
      <xdr:rowOff>101226</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5430500" y="156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117753</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5181795" y="153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115298</xdr:rowOff>
    </xdr:from>
    <xdr:to>
      <xdr:col>76</xdr:col>
      <xdr:colOff>165100</xdr:colOff>
      <xdr:row>94</xdr:row>
      <xdr:rowOff>45448</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4541500" y="160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61975</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325111" y="15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143949</xdr:rowOff>
    </xdr:from>
    <xdr:to>
      <xdr:col>72</xdr:col>
      <xdr:colOff>38100</xdr:colOff>
      <xdr:row>94</xdr:row>
      <xdr:rowOff>74099</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3652500" y="160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90626</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3436111" y="158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134609</xdr:rowOff>
    </xdr:from>
    <xdr:to>
      <xdr:col>67</xdr:col>
      <xdr:colOff>101600</xdr:colOff>
      <xdr:row>94</xdr:row>
      <xdr:rowOff>64759</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2763500" y="160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81286</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2547111" y="158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xmlns=""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4" name="諸支出金最小値テキスト">
          <a:extLst>
            <a:ext uri="{FF2B5EF4-FFF2-40B4-BE49-F238E27FC236}">
              <a16:creationId xmlns:a16="http://schemas.microsoft.com/office/drawing/2014/main" xmlns="" id="{00000000-0008-0000-0700-0000F2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6" name="諸支出金最大値テキスト">
          <a:extLst>
            <a:ext uri="{FF2B5EF4-FFF2-40B4-BE49-F238E27FC236}">
              <a16:creationId xmlns:a16="http://schemas.microsoft.com/office/drawing/2014/main" xmlns="" id="{00000000-0008-0000-0700-0000F4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9" name="諸支出金平均値テキスト">
          <a:extLst>
            <a:ext uri="{FF2B5EF4-FFF2-40B4-BE49-F238E27FC236}">
              <a16:creationId xmlns:a16="http://schemas.microsoft.com/office/drawing/2014/main" xmlns="" id="{00000000-0008-0000-0700-0000F7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119452</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9545300" y="66345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119452</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flipV="1">
          <a:off x="18656300" y="66345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88554</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6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8" name="諸支出金該当値テキスト">
          <a:extLst>
            <a:ext uri="{FF2B5EF4-FFF2-40B4-BE49-F238E27FC236}">
              <a16:creationId xmlns:a16="http://schemas.microsoft.com/office/drawing/2014/main" xmlns="" id="{00000000-0008-0000-0700-00000A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68652</xdr:rowOff>
    </xdr:from>
    <xdr:to>
      <xdr:col>102</xdr:col>
      <xdr:colOff>165100</xdr:colOff>
      <xdr:row>38</xdr:row>
      <xdr:rowOff>170252</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9494500" y="65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15329</xdr:rowOff>
    </xdr:from>
    <xdr:ext cx="378565"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9356017" y="635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・民生費は、住民一人当たり</a:t>
          </a:r>
          <a:r>
            <a:rPr kumimoji="1" lang="en-US" altLang="ja-JP" sz="1100" b="0" i="0" baseline="0">
              <a:solidFill>
                <a:sysClr val="windowText" lastClr="000000"/>
              </a:solidFill>
              <a:effectLst/>
              <a:latin typeface="+mn-lt"/>
              <a:ea typeface="+mn-ea"/>
              <a:cs typeface="+mn-cs"/>
            </a:rPr>
            <a:t>215,970</a:t>
          </a:r>
          <a:r>
            <a:rPr kumimoji="1" lang="ja-JP" altLang="ja-JP" sz="1100" b="0" i="0" baseline="0">
              <a:solidFill>
                <a:sysClr val="windowText" lastClr="000000"/>
              </a:solidFill>
              <a:effectLst/>
              <a:latin typeface="+mn-lt"/>
              <a:ea typeface="+mn-ea"/>
              <a:cs typeface="+mn-cs"/>
            </a:rPr>
            <a:t>円となっている。平成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年度に急激に増加しているのは、一般会計から国保会計への赤字補填繰出金</a:t>
          </a:r>
          <a:r>
            <a:rPr kumimoji="1" lang="en-US" altLang="ja-JP" sz="1100" b="0" i="0" baseline="0">
              <a:solidFill>
                <a:sysClr val="windowText" lastClr="000000"/>
              </a:solidFill>
              <a:effectLst/>
              <a:latin typeface="+mn-lt"/>
              <a:ea typeface="+mn-ea"/>
              <a:cs typeface="+mn-cs"/>
            </a:rPr>
            <a:t>1,000</a:t>
          </a:r>
          <a:r>
            <a:rPr kumimoji="1" lang="ja-JP" altLang="en-US" sz="1100" b="0" i="0" baseline="0">
              <a:solidFill>
                <a:sysClr val="windowText" lastClr="000000"/>
              </a:solidFill>
              <a:effectLst/>
              <a:latin typeface="+mn-lt"/>
              <a:ea typeface="+mn-ea"/>
              <a:cs typeface="+mn-cs"/>
            </a:rPr>
            <a:t>百万</a:t>
          </a:r>
          <a:r>
            <a:rPr kumimoji="1" lang="ja-JP" altLang="ja-JP" sz="1100" b="0" i="0" baseline="0">
              <a:solidFill>
                <a:sysClr val="windowText" lastClr="000000"/>
              </a:solidFill>
              <a:effectLst/>
              <a:latin typeface="+mn-lt"/>
              <a:ea typeface="+mn-ea"/>
              <a:cs typeface="+mn-cs"/>
            </a:rPr>
            <a:t>円が主な要因で</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年度も同様</a:t>
          </a:r>
          <a:r>
            <a:rPr kumimoji="1" lang="en-US" altLang="ja-JP" sz="1100" b="0" i="0" baseline="0">
              <a:solidFill>
                <a:sysClr val="windowText" lastClr="000000"/>
              </a:solidFill>
              <a:effectLst/>
              <a:latin typeface="+mn-lt"/>
              <a:ea typeface="+mn-ea"/>
              <a:cs typeface="+mn-cs"/>
            </a:rPr>
            <a:t>400</a:t>
          </a:r>
          <a:r>
            <a:rPr kumimoji="1" lang="ja-JP" altLang="en-US" sz="1100" b="0" i="0" baseline="0">
              <a:solidFill>
                <a:sysClr val="windowText" lastClr="000000"/>
              </a:solidFill>
              <a:effectLst/>
              <a:latin typeface="+mn-lt"/>
              <a:ea typeface="+mn-ea"/>
              <a:cs typeface="+mn-cs"/>
            </a:rPr>
            <a:t>百万</a:t>
          </a:r>
          <a:r>
            <a:rPr kumimoji="1" lang="ja-JP" altLang="ja-JP" sz="1100" b="0" i="0" baseline="0">
              <a:solidFill>
                <a:sysClr val="windowText" lastClr="000000"/>
              </a:solidFill>
              <a:effectLst/>
              <a:latin typeface="+mn-lt"/>
              <a:ea typeface="+mn-ea"/>
              <a:cs typeface="+mn-cs"/>
            </a:rPr>
            <a:t>円の赤字補填を行って</a:t>
          </a:r>
          <a:r>
            <a:rPr kumimoji="1" lang="ja-JP" altLang="en-US" sz="1100" b="0" i="0" baseline="0">
              <a:solidFill>
                <a:sysClr val="windowText" lastClr="000000"/>
              </a:solidFill>
              <a:effectLst/>
              <a:latin typeface="+mn-lt"/>
              <a:ea typeface="+mn-ea"/>
              <a:cs typeface="+mn-cs"/>
            </a:rPr>
            <a:t>いる。平成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年度は赤字補てんを</a:t>
          </a:r>
          <a:r>
            <a:rPr kumimoji="1" lang="en-US" altLang="ja-JP" sz="1100" b="0" i="0" baseline="0">
              <a:solidFill>
                <a:sysClr val="windowText" lastClr="000000"/>
              </a:solidFill>
              <a:effectLst/>
              <a:latin typeface="+mn-lt"/>
              <a:ea typeface="+mn-ea"/>
              <a:cs typeface="+mn-cs"/>
            </a:rPr>
            <a:t>20</a:t>
          </a:r>
          <a:r>
            <a:rPr kumimoji="1" lang="ja-JP" altLang="en-US" sz="1100" b="0" i="0" baseline="0">
              <a:solidFill>
                <a:sysClr val="windowText" lastClr="000000"/>
              </a:solidFill>
              <a:effectLst/>
              <a:latin typeface="+mn-lt"/>
              <a:ea typeface="+mn-ea"/>
              <a:cs typeface="+mn-cs"/>
            </a:rPr>
            <a:t>百万円実施し、その他にも障がい者等の扶助費や、老朽化が激しい保育所等の整備、基金への積立による歳出が増加した。</a:t>
          </a:r>
          <a:r>
            <a:rPr kumimoji="1" lang="ja-JP" altLang="ja-JP" sz="1100" b="0" i="0" baseline="0">
              <a:solidFill>
                <a:schemeClr val="dk1"/>
              </a:solidFill>
              <a:effectLst/>
              <a:latin typeface="+mn-lt"/>
              <a:ea typeface="+mn-ea"/>
              <a:cs typeface="+mn-cs"/>
            </a:rPr>
            <a:t>歳出</a:t>
          </a:r>
          <a:r>
            <a:rPr kumimoji="1" lang="ja-JP" altLang="en-US" sz="1100" b="0" i="0" baseline="0">
              <a:solidFill>
                <a:schemeClr val="dk1"/>
              </a:solidFill>
              <a:effectLst/>
              <a:latin typeface="+mn-lt"/>
              <a:ea typeface="+mn-ea"/>
              <a:cs typeface="+mn-cs"/>
            </a:rPr>
            <a:t>総額</a:t>
          </a:r>
          <a:r>
            <a:rPr kumimoji="1" lang="ja-JP" altLang="ja-JP" sz="1100" b="0" i="0" baseline="0">
              <a:solidFill>
                <a:schemeClr val="dk1"/>
              </a:solidFill>
              <a:effectLst/>
              <a:latin typeface="+mn-lt"/>
              <a:ea typeface="+mn-ea"/>
              <a:cs typeface="+mn-cs"/>
            </a:rPr>
            <a:t>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年度より減ったものの、</a:t>
          </a:r>
          <a:r>
            <a:rPr kumimoji="1" lang="ja-JP" altLang="en-US" sz="1100" b="0" i="0" baseline="0">
              <a:solidFill>
                <a:sysClr val="windowText" lastClr="000000"/>
              </a:solidFill>
              <a:effectLst/>
              <a:latin typeface="+mn-lt"/>
              <a:ea typeface="+mn-ea"/>
              <a:cs typeface="+mn-cs"/>
            </a:rPr>
            <a:t>昨年度より</a:t>
          </a:r>
          <a:r>
            <a:rPr kumimoji="1" lang="en-US" altLang="ja-JP" sz="1100" b="0" i="0" baseline="0">
              <a:solidFill>
                <a:sysClr val="windowText" lastClr="000000"/>
              </a:solidFill>
              <a:effectLst/>
              <a:latin typeface="+mn-lt"/>
              <a:ea typeface="+mn-ea"/>
              <a:cs typeface="+mn-cs"/>
            </a:rPr>
            <a:t>50</a:t>
          </a:r>
          <a:r>
            <a:rPr kumimoji="1" lang="ja-JP" altLang="en-US" sz="1100" b="0" i="0" baseline="0">
              <a:solidFill>
                <a:sysClr val="windowText" lastClr="000000"/>
              </a:solidFill>
              <a:effectLst/>
              <a:latin typeface="+mn-lt"/>
              <a:ea typeface="+mn-ea"/>
              <a:cs typeface="+mn-cs"/>
            </a:rPr>
            <a:t>円上がったのは、分母である人口も減ったことにより一人当たりの金額が増えたことによる。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・総務費は、住民一人当たり</a:t>
          </a:r>
          <a:r>
            <a:rPr kumimoji="1" lang="en-US" altLang="ja-JP" sz="1100" b="0" i="0" baseline="0">
              <a:solidFill>
                <a:sysClr val="windowText" lastClr="000000"/>
              </a:solidFill>
              <a:effectLst/>
              <a:latin typeface="+mn-lt"/>
              <a:ea typeface="+mn-ea"/>
              <a:cs typeface="+mn-cs"/>
            </a:rPr>
            <a:t>197,849</a:t>
          </a:r>
          <a:r>
            <a:rPr kumimoji="1" lang="ja-JP" altLang="ja-JP" sz="1100" b="0" i="0" baseline="0">
              <a:solidFill>
                <a:sysClr val="windowText" lastClr="000000"/>
              </a:solidFill>
              <a:effectLst/>
              <a:latin typeface="+mn-lt"/>
              <a:ea typeface="+mn-ea"/>
              <a:cs typeface="+mn-cs"/>
            </a:rPr>
            <a:t>円となっており、年々類似団体と比較して高い状況であるが、平成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年度に前年度と比較して</a:t>
          </a:r>
          <a:r>
            <a:rPr kumimoji="1" lang="en-US" altLang="ja-JP" sz="1100" b="0" i="0" baseline="0">
              <a:solidFill>
                <a:sysClr val="windowText" lastClr="000000"/>
              </a:solidFill>
              <a:effectLst/>
              <a:latin typeface="+mn-lt"/>
              <a:ea typeface="+mn-ea"/>
              <a:cs typeface="+mn-cs"/>
            </a:rPr>
            <a:t>23,464</a:t>
          </a:r>
          <a:r>
            <a:rPr kumimoji="1" lang="ja-JP" altLang="ja-JP" sz="1100" b="0" i="0" baseline="0">
              <a:solidFill>
                <a:sysClr val="windowText" lastClr="000000"/>
              </a:solidFill>
              <a:effectLst/>
              <a:latin typeface="+mn-lt"/>
              <a:ea typeface="+mn-ea"/>
              <a:cs typeface="+mn-cs"/>
            </a:rPr>
            <a:t>円増加した要因は、ふるさと納税</a:t>
          </a:r>
          <a:r>
            <a:rPr kumimoji="1" lang="ja-JP" altLang="en-US" sz="1100" b="0" i="0" baseline="0">
              <a:solidFill>
                <a:sysClr val="windowText" lastClr="000000"/>
              </a:solidFill>
              <a:effectLst/>
              <a:latin typeface="+mn-lt"/>
              <a:ea typeface="+mn-ea"/>
              <a:cs typeface="+mn-cs"/>
            </a:rPr>
            <a:t>に伴う出費や、ふるさと納税寄附金による基金積立</a:t>
          </a:r>
          <a:r>
            <a:rPr kumimoji="1" lang="ja-JP" altLang="ja-JP" sz="1100" b="0" i="0" baseline="0">
              <a:solidFill>
                <a:sysClr val="windowText" lastClr="000000"/>
              </a:solidFill>
              <a:effectLst/>
              <a:latin typeface="+mn-lt"/>
              <a:ea typeface="+mn-ea"/>
              <a:cs typeface="+mn-cs"/>
            </a:rPr>
            <a:t>の増加である。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・議会費が住民一人当たり</a:t>
          </a:r>
          <a:r>
            <a:rPr kumimoji="1" lang="en-US" altLang="ja-JP" sz="1100" b="0" i="0" baseline="0">
              <a:solidFill>
                <a:sysClr val="windowText" lastClr="000000"/>
              </a:solidFill>
              <a:effectLst/>
              <a:latin typeface="+mn-lt"/>
              <a:ea typeface="+mn-ea"/>
              <a:cs typeface="+mn-cs"/>
            </a:rPr>
            <a:t>5,607</a:t>
          </a:r>
          <a:r>
            <a:rPr kumimoji="1" lang="ja-JP" altLang="ja-JP" sz="1100" b="0" i="0" baseline="0">
              <a:solidFill>
                <a:sysClr val="windowText" lastClr="000000"/>
              </a:solidFill>
              <a:effectLst/>
              <a:latin typeface="+mn-lt"/>
              <a:ea typeface="+mn-ea"/>
              <a:cs typeface="+mn-cs"/>
            </a:rPr>
            <a:t>円となっており、類似団体平均に比べ高止まりしているのは、合併による議員数が多いためである。平成</a:t>
          </a:r>
          <a:r>
            <a:rPr kumimoji="1" lang="en-US" altLang="ja-JP" sz="1100" b="0" i="0" baseline="0">
              <a:solidFill>
                <a:sysClr val="windowText" lastClr="000000"/>
              </a:solidFill>
              <a:effectLst/>
              <a:latin typeface="+mn-lt"/>
              <a:ea typeface="+mn-ea"/>
              <a:cs typeface="+mn-cs"/>
            </a:rPr>
            <a:t>31</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月の町議員選挙時に現状から</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名減の</a:t>
          </a:r>
          <a:r>
            <a:rPr kumimoji="1" lang="en-US" altLang="ja-JP" sz="1100" b="0" i="0" baseline="0">
              <a:solidFill>
                <a:sysClr val="windowText" lastClr="000000"/>
              </a:solidFill>
              <a:effectLst/>
              <a:latin typeface="+mn-lt"/>
              <a:ea typeface="+mn-ea"/>
              <a:cs typeface="+mn-cs"/>
            </a:rPr>
            <a:t>18</a:t>
          </a:r>
          <a:r>
            <a:rPr kumimoji="1" lang="ja-JP" altLang="ja-JP" sz="1100" b="0" i="0" baseline="0">
              <a:solidFill>
                <a:sysClr val="windowText" lastClr="000000"/>
              </a:solidFill>
              <a:effectLst/>
              <a:latin typeface="+mn-lt"/>
              <a:ea typeface="+mn-ea"/>
              <a:cs typeface="+mn-cs"/>
            </a:rPr>
            <a:t>名とし、議員数を段階的に減らしていく予定である。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・公債費が住民一人当たり</a:t>
          </a:r>
          <a:r>
            <a:rPr kumimoji="1" lang="en-US" altLang="ja-JP" sz="1100" b="0" i="0" baseline="0">
              <a:solidFill>
                <a:sysClr val="windowText" lastClr="000000"/>
              </a:solidFill>
              <a:effectLst/>
              <a:latin typeface="+mn-lt"/>
              <a:ea typeface="+mn-ea"/>
              <a:cs typeface="+mn-cs"/>
            </a:rPr>
            <a:t>81,546</a:t>
          </a:r>
          <a:r>
            <a:rPr kumimoji="1" lang="ja-JP" altLang="ja-JP" sz="1100" b="0" i="0" baseline="0">
              <a:solidFill>
                <a:sysClr val="windowText" lastClr="000000"/>
              </a:solidFill>
              <a:effectLst/>
              <a:latin typeface="+mn-lt"/>
              <a:ea typeface="+mn-ea"/>
              <a:cs typeface="+mn-cs"/>
            </a:rPr>
            <a:t>円となっている。平成</a:t>
          </a:r>
          <a:r>
            <a:rPr kumimoji="1" lang="en-US" altLang="ja-JP" sz="1100" b="0" i="0" baseline="0">
              <a:solidFill>
                <a:sysClr val="windowText" lastClr="000000"/>
              </a:solidFill>
              <a:effectLst/>
              <a:latin typeface="+mn-lt"/>
              <a:ea typeface="+mn-ea"/>
              <a:cs typeface="+mn-cs"/>
            </a:rPr>
            <a:t>24</a:t>
          </a:r>
          <a:r>
            <a:rPr kumimoji="1" lang="ja-JP" altLang="ja-JP" sz="1100" b="0" i="0" baseline="0">
              <a:solidFill>
                <a:sysClr val="windowText" lastClr="000000"/>
              </a:solidFill>
              <a:effectLst/>
              <a:latin typeface="+mn-lt"/>
              <a:ea typeface="+mn-ea"/>
              <a:cs typeface="+mn-cs"/>
            </a:rPr>
            <a:t>年度に繰上償還を行ったため、急激に増えているところであるが、それ以降はほぼ横ばい傾向となっている。平成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年度も同様</a:t>
          </a:r>
          <a:r>
            <a:rPr kumimoji="1" lang="ja-JP" altLang="en-US" sz="1100" b="0" i="0" baseline="0">
              <a:solidFill>
                <a:sysClr val="windowText" lastClr="000000"/>
              </a:solidFill>
              <a:effectLst/>
              <a:latin typeface="+mn-lt"/>
              <a:ea typeface="+mn-ea"/>
              <a:cs typeface="+mn-cs"/>
            </a:rPr>
            <a:t>に</a:t>
          </a:r>
          <a:r>
            <a:rPr kumimoji="1" lang="ja-JP" altLang="ja-JP" sz="1100" b="0" i="0" baseline="0">
              <a:solidFill>
                <a:sysClr val="windowText" lastClr="000000"/>
              </a:solidFill>
              <a:effectLst/>
              <a:latin typeface="+mn-lt"/>
              <a:ea typeface="+mn-ea"/>
              <a:cs typeface="+mn-cs"/>
            </a:rPr>
            <a:t>繰上償還（約</a:t>
          </a:r>
          <a:r>
            <a:rPr kumimoji="1" lang="en-US" altLang="ja-JP" sz="1100" b="0" i="0" baseline="0">
              <a:solidFill>
                <a:sysClr val="windowText" lastClr="000000"/>
              </a:solidFill>
              <a:effectLst/>
              <a:latin typeface="+mn-lt"/>
              <a:ea typeface="+mn-ea"/>
              <a:cs typeface="+mn-cs"/>
            </a:rPr>
            <a:t>9</a:t>
          </a:r>
          <a:r>
            <a:rPr kumimoji="1" lang="ja-JP" altLang="ja-JP" sz="1100" b="0" i="0" baseline="0">
              <a:solidFill>
                <a:sysClr val="windowText" lastClr="000000"/>
              </a:solidFill>
              <a:effectLst/>
              <a:latin typeface="+mn-lt"/>
              <a:ea typeface="+mn-ea"/>
              <a:cs typeface="+mn-cs"/>
            </a:rPr>
            <a:t>億円）を行った</a:t>
          </a:r>
          <a:r>
            <a:rPr kumimoji="1" lang="ja-JP" altLang="en-US" sz="1100" b="0" i="0" baseline="0">
              <a:solidFill>
                <a:sysClr val="windowText" lastClr="000000"/>
              </a:solidFill>
              <a:effectLst/>
              <a:latin typeface="+mn-lt"/>
              <a:ea typeface="+mn-ea"/>
              <a:cs typeface="+mn-cs"/>
            </a:rPr>
            <a:t>ことから</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は昨年度と</a:t>
          </a:r>
          <a:r>
            <a:rPr kumimoji="1" lang="ja-JP" altLang="ja-JP" sz="1100" b="0" i="0" baseline="0">
              <a:solidFill>
                <a:sysClr val="windowText" lastClr="000000"/>
              </a:solidFill>
              <a:effectLst/>
              <a:latin typeface="+mn-lt"/>
              <a:ea typeface="+mn-ea"/>
              <a:cs typeface="+mn-cs"/>
            </a:rPr>
            <a:t>比較して</a:t>
          </a:r>
          <a:r>
            <a:rPr kumimoji="1" lang="en-US" altLang="ja-JP" sz="1100" b="0" i="0" baseline="0">
              <a:solidFill>
                <a:sysClr val="windowText" lastClr="000000"/>
              </a:solidFill>
              <a:effectLst/>
              <a:latin typeface="+mn-lt"/>
              <a:ea typeface="+mn-ea"/>
              <a:cs typeface="+mn-cs"/>
            </a:rPr>
            <a:t>48,905</a:t>
          </a:r>
          <a:r>
            <a:rPr kumimoji="1" lang="ja-JP" altLang="en-US" sz="1100" b="0" i="0" baseline="0">
              <a:solidFill>
                <a:sysClr val="windowText" lastClr="000000"/>
              </a:solidFill>
              <a:effectLst/>
              <a:latin typeface="+mn-lt"/>
              <a:ea typeface="+mn-ea"/>
              <a:cs typeface="+mn-cs"/>
            </a:rPr>
            <a:t>円減少</a:t>
          </a:r>
          <a:r>
            <a:rPr kumimoji="1" lang="ja-JP" altLang="ja-JP" sz="1100" b="0" i="0" baseline="0">
              <a:solidFill>
                <a:sysClr val="windowText" lastClr="000000"/>
              </a:solidFill>
              <a:effectLst/>
              <a:latin typeface="+mn-lt"/>
              <a:ea typeface="+mn-ea"/>
              <a:cs typeface="+mn-cs"/>
            </a:rPr>
            <a:t>した。今後も</a:t>
          </a:r>
          <a:r>
            <a:rPr kumimoji="1" lang="ja-JP" altLang="en-US" sz="1100" b="0" i="0" baseline="0">
              <a:solidFill>
                <a:sysClr val="windowText" lastClr="000000"/>
              </a:solidFill>
              <a:effectLst/>
              <a:latin typeface="+mn-lt"/>
              <a:ea typeface="+mn-ea"/>
              <a:cs typeface="+mn-cs"/>
            </a:rPr>
            <a:t>金田小中学校施設整備費などの大規模な改修費用に対して、</a:t>
          </a:r>
          <a:r>
            <a:rPr kumimoji="1" lang="ja-JP" altLang="ja-JP" sz="1100" b="0" i="0" baseline="0">
              <a:solidFill>
                <a:sysClr val="windowText" lastClr="000000"/>
              </a:solidFill>
              <a:effectLst/>
              <a:latin typeface="+mn-lt"/>
              <a:ea typeface="+mn-ea"/>
              <a:cs typeface="+mn-cs"/>
            </a:rPr>
            <a:t>過疎対策債や合併特例債</a:t>
          </a:r>
          <a:r>
            <a:rPr kumimoji="1" lang="ja-JP" altLang="en-US" sz="1100" b="0" i="0" baseline="0">
              <a:solidFill>
                <a:sysClr val="windowText" lastClr="000000"/>
              </a:solidFill>
              <a:effectLst/>
              <a:latin typeface="+mn-lt"/>
              <a:ea typeface="+mn-ea"/>
              <a:cs typeface="+mn-cs"/>
            </a:rPr>
            <a:t>を活用</a:t>
          </a:r>
          <a:r>
            <a:rPr kumimoji="1" lang="ja-JP" altLang="ja-JP" sz="1100" b="0" i="0" baseline="0">
              <a:solidFill>
                <a:sysClr val="windowText" lastClr="000000"/>
              </a:solidFill>
              <a:effectLst/>
              <a:latin typeface="+mn-lt"/>
              <a:ea typeface="+mn-ea"/>
              <a:cs typeface="+mn-cs"/>
            </a:rPr>
            <a:t>することにより、平成</a:t>
          </a:r>
          <a:r>
            <a:rPr kumimoji="1" lang="en-US" altLang="ja-JP" sz="1100" b="0" i="0" baseline="0">
              <a:solidFill>
                <a:sysClr val="windowText" lastClr="000000"/>
              </a:solidFill>
              <a:effectLst/>
              <a:latin typeface="+mn-lt"/>
              <a:ea typeface="+mn-ea"/>
              <a:cs typeface="+mn-cs"/>
            </a:rPr>
            <a:t>32</a:t>
          </a:r>
          <a:r>
            <a:rPr kumimoji="1" lang="ja-JP" altLang="ja-JP" sz="1100" b="0" i="0" baseline="0">
              <a:solidFill>
                <a:sysClr val="windowText" lastClr="000000"/>
              </a:solidFill>
              <a:effectLst/>
              <a:latin typeface="+mn-lt"/>
              <a:ea typeface="+mn-ea"/>
              <a:cs typeface="+mn-cs"/>
            </a:rPr>
            <a:t>年度まで増加する見込みである。また、このことにより平成</a:t>
          </a:r>
          <a:r>
            <a:rPr kumimoji="1" lang="en-US" altLang="ja-JP" sz="1100" b="0" i="0" baseline="0">
              <a:solidFill>
                <a:sysClr val="windowText" lastClr="000000"/>
              </a:solidFill>
              <a:effectLst/>
              <a:latin typeface="+mn-lt"/>
              <a:ea typeface="+mn-ea"/>
              <a:cs typeface="+mn-cs"/>
            </a:rPr>
            <a:t>33</a:t>
          </a:r>
          <a:r>
            <a:rPr kumimoji="1" lang="ja-JP" altLang="ja-JP" sz="1100" b="0" i="0" baseline="0">
              <a:solidFill>
                <a:sysClr val="windowText" lastClr="000000"/>
              </a:solidFill>
              <a:effectLst/>
              <a:latin typeface="+mn-lt"/>
              <a:ea typeface="+mn-ea"/>
              <a:cs typeface="+mn-cs"/>
            </a:rPr>
            <a:t>年度以降は減少することが予想される。</a:t>
          </a:r>
          <a:endParaRPr kumimoji="1"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・土木費は、住民一人当たり</a:t>
          </a:r>
          <a:r>
            <a:rPr lang="en-US" altLang="ja-JP" sz="1100">
              <a:solidFill>
                <a:sysClr val="windowText" lastClr="000000"/>
              </a:solidFill>
              <a:effectLst/>
            </a:rPr>
            <a:t>73,958</a:t>
          </a:r>
          <a:r>
            <a:rPr lang="ja-JP" altLang="en-US" sz="1100">
              <a:solidFill>
                <a:sysClr val="windowText" lastClr="000000"/>
              </a:solidFill>
              <a:effectLst/>
            </a:rPr>
            <a:t>円となっており、年々増加している。老朽化のため更新が必要な</a:t>
          </a:r>
          <a:r>
            <a:rPr lang="ja-JP" altLang="ja-JP" sz="1100">
              <a:solidFill>
                <a:schemeClr val="dk1"/>
              </a:solidFill>
              <a:effectLst/>
              <a:latin typeface="+mn-lt"/>
              <a:ea typeface="+mn-ea"/>
              <a:cs typeface="+mn-cs"/>
            </a:rPr>
            <a:t>町営住宅</a:t>
          </a:r>
          <a:r>
            <a:rPr lang="ja-JP" altLang="en-US" sz="1100">
              <a:solidFill>
                <a:schemeClr val="dk1"/>
              </a:solidFill>
              <a:effectLst/>
              <a:latin typeface="+mn-lt"/>
              <a:ea typeface="+mn-ea"/>
              <a:cs typeface="+mn-cs"/>
            </a:rPr>
            <a:t>を多く保有していること</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町道</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の整備が主な要因である。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ysClr val="windowText" lastClr="000000"/>
              </a:solidFill>
              <a:effectLst/>
              <a:latin typeface="+mn-lt"/>
              <a:ea typeface="+mn-ea"/>
              <a:cs typeface="+mn-cs"/>
            </a:rPr>
            <a:t>　財政調整基金残高については、適切な財源の確保と歳出の精査により、取崩しを回避しており、前年度とほぼ同額である約</a:t>
          </a:r>
          <a:r>
            <a:rPr lang="en-US" altLang="ja-JP" sz="1000" b="0" i="0" baseline="0">
              <a:solidFill>
                <a:sysClr val="windowText" lastClr="000000"/>
              </a:solidFill>
              <a:effectLst/>
              <a:latin typeface="+mn-lt"/>
              <a:ea typeface="+mn-ea"/>
              <a:cs typeface="+mn-cs"/>
            </a:rPr>
            <a:t>11</a:t>
          </a:r>
          <a:r>
            <a:rPr lang="ja-JP" altLang="ja-JP" sz="1000" b="0" i="0" baseline="0">
              <a:solidFill>
                <a:sysClr val="windowText" lastClr="000000"/>
              </a:solidFill>
              <a:effectLst/>
              <a:latin typeface="+mn-lt"/>
              <a:ea typeface="+mn-ea"/>
              <a:cs typeface="+mn-cs"/>
            </a:rPr>
            <a:t>億円を維持している。比率については、分母となる標準財政規模の額によって、毎年若干の増減が見られる。</a:t>
          </a:r>
          <a:endParaRPr lang="ja-JP" altLang="ja-JP" sz="1100">
            <a:solidFill>
              <a:sysClr val="windowText" lastClr="000000"/>
            </a:solidFill>
            <a:effectLst/>
          </a:endParaRPr>
        </a:p>
        <a:p>
          <a:pPr rtl="0" eaLnBrk="1" fontAlgn="auto" latinLnBrk="0" hangingPunct="1"/>
          <a:r>
            <a:rPr lang="ja-JP" altLang="ja-JP" sz="1000" b="0" i="0" baseline="0">
              <a:solidFill>
                <a:sysClr val="windowText" lastClr="000000"/>
              </a:solidFill>
              <a:effectLst/>
              <a:latin typeface="+mn-lt"/>
              <a:ea typeface="+mn-ea"/>
              <a:cs typeface="+mn-cs"/>
            </a:rPr>
            <a:t>　実質収支額については、平成</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年度の</a:t>
          </a:r>
          <a:r>
            <a:rPr lang="en-US" altLang="ja-JP" sz="1000" b="0" i="0" baseline="0">
              <a:solidFill>
                <a:sysClr val="windowText" lastClr="000000"/>
              </a:solidFill>
              <a:effectLst/>
              <a:latin typeface="+mn-lt"/>
              <a:ea typeface="+mn-ea"/>
              <a:cs typeface="+mn-cs"/>
            </a:rPr>
            <a:t>17.34</a:t>
          </a:r>
          <a:r>
            <a:rPr lang="ja-JP" altLang="ja-JP" sz="1000" b="0" i="0" baseline="0">
              <a:solidFill>
                <a:sysClr val="windowText" lastClr="000000"/>
              </a:solidFill>
              <a:effectLst/>
              <a:latin typeface="+mn-lt"/>
              <a:ea typeface="+mn-ea"/>
              <a:cs typeface="+mn-cs"/>
            </a:rPr>
            <a:t>をピークに減少傾向となっている。平成</a:t>
          </a:r>
          <a:r>
            <a:rPr lang="en-US" altLang="ja-JP" sz="1000" b="0" i="0" baseline="0">
              <a:solidFill>
                <a:sysClr val="windowText" lastClr="000000"/>
              </a:solidFill>
              <a:effectLst/>
              <a:latin typeface="+mn-lt"/>
              <a:ea typeface="+mn-ea"/>
              <a:cs typeface="+mn-cs"/>
            </a:rPr>
            <a:t>20</a:t>
          </a:r>
          <a:r>
            <a:rPr lang="ja-JP" altLang="ja-JP" sz="1000" b="0" i="0" baseline="0">
              <a:solidFill>
                <a:sysClr val="windowText" lastClr="000000"/>
              </a:solidFill>
              <a:effectLst/>
              <a:latin typeface="+mn-lt"/>
              <a:ea typeface="+mn-ea"/>
              <a:cs typeface="+mn-cs"/>
            </a:rPr>
            <a:t>年度から、財政健全化法による４指標の１つに、他の特別会計収支額を全て合算する連結実質赤字比率が導入され、国保会計及び診療所会計の赤字額が年々膨れる分を、一般会計を含む他会計の黒字で補っている状況である。平成</a:t>
          </a:r>
          <a:r>
            <a:rPr lang="en-US" altLang="ja-JP" sz="1000" b="0" i="0" baseline="0">
              <a:solidFill>
                <a:sysClr val="windowText" lastClr="000000"/>
              </a:solidFill>
              <a:effectLst/>
              <a:latin typeface="+mn-lt"/>
              <a:ea typeface="+mn-ea"/>
              <a:cs typeface="+mn-cs"/>
            </a:rPr>
            <a:t>27</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から減少に転じたのは、</a:t>
          </a:r>
          <a:r>
            <a:rPr lang="ja-JP" altLang="ja-JP" sz="1000" b="0" i="0" baseline="0">
              <a:solidFill>
                <a:sysClr val="windowText" lastClr="000000"/>
              </a:solidFill>
              <a:effectLst/>
              <a:latin typeface="+mn-lt"/>
              <a:ea typeface="+mn-ea"/>
              <a:cs typeface="+mn-cs"/>
            </a:rPr>
            <a:t>赤字補填として</a:t>
          </a:r>
          <a:r>
            <a:rPr lang="ja-JP" altLang="en-US" sz="1000" b="0" i="0" baseline="0">
              <a:solidFill>
                <a:sysClr val="windowText" lastClr="000000"/>
              </a:solidFill>
              <a:effectLst/>
              <a:latin typeface="+mn-lt"/>
              <a:ea typeface="+mn-ea"/>
              <a:cs typeface="+mn-cs"/>
            </a:rPr>
            <a:t>他</a:t>
          </a:r>
          <a:r>
            <a:rPr lang="ja-JP" altLang="ja-JP" sz="1000" b="0" i="0" baseline="0">
              <a:solidFill>
                <a:sysClr val="windowText" lastClr="000000"/>
              </a:solidFill>
              <a:effectLst/>
              <a:latin typeface="+mn-lt"/>
              <a:ea typeface="+mn-ea"/>
              <a:cs typeface="+mn-cs"/>
            </a:rPr>
            <a:t>会計に</a:t>
          </a:r>
          <a:r>
            <a:rPr lang="en-US" altLang="ja-JP" sz="1000" b="0" i="0" baseline="0">
              <a:solidFill>
                <a:sysClr val="windowText" lastClr="000000"/>
              </a:solidFill>
              <a:effectLst/>
              <a:latin typeface="+mn-lt"/>
              <a:ea typeface="+mn-ea"/>
              <a:cs typeface="+mn-cs"/>
            </a:rPr>
            <a:t>10</a:t>
          </a:r>
          <a:r>
            <a:rPr lang="ja-JP" altLang="en-US" sz="1000" b="0" i="0" baseline="0">
              <a:solidFill>
                <a:sysClr val="windowText" lastClr="000000"/>
              </a:solidFill>
              <a:effectLst/>
              <a:latin typeface="+mn-lt"/>
              <a:ea typeface="+mn-ea"/>
              <a:cs typeface="+mn-cs"/>
            </a:rPr>
            <a:t>億</a:t>
          </a:r>
          <a:r>
            <a:rPr lang="ja-JP" altLang="ja-JP" sz="1000" b="0" i="0" baseline="0">
              <a:solidFill>
                <a:sysClr val="windowText" lastClr="000000"/>
              </a:solidFill>
              <a:effectLst/>
              <a:latin typeface="+mn-lt"/>
              <a:ea typeface="+mn-ea"/>
              <a:cs typeface="+mn-cs"/>
            </a:rPr>
            <a:t>円、平成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年度に</a:t>
          </a:r>
          <a:r>
            <a:rPr lang="en-US" altLang="ja-JP" sz="1000" b="0" i="0" baseline="0">
              <a:solidFill>
                <a:sysClr val="windowText" lastClr="000000"/>
              </a:solidFill>
              <a:effectLst/>
              <a:latin typeface="+mn-lt"/>
              <a:ea typeface="+mn-ea"/>
              <a:cs typeface="+mn-cs"/>
            </a:rPr>
            <a:t>7</a:t>
          </a:r>
          <a:r>
            <a:rPr lang="ja-JP" altLang="en-US" sz="1000" b="0" i="0" baseline="0">
              <a:solidFill>
                <a:sysClr val="windowText" lastClr="000000"/>
              </a:solidFill>
              <a:effectLst/>
              <a:latin typeface="+mn-lt"/>
              <a:ea typeface="+mn-ea"/>
              <a:cs typeface="+mn-cs"/>
            </a:rPr>
            <a:t>億円</a:t>
          </a:r>
          <a:r>
            <a:rPr lang="ja-JP" altLang="ja-JP" sz="1000" b="0" i="0" baseline="0">
              <a:solidFill>
                <a:sysClr val="windowText" lastClr="000000"/>
              </a:solidFill>
              <a:effectLst/>
              <a:latin typeface="+mn-lt"/>
              <a:ea typeface="+mn-ea"/>
              <a:cs typeface="+mn-cs"/>
            </a:rPr>
            <a:t>を一般会計から繰出したため</a:t>
          </a:r>
          <a:r>
            <a:rPr lang="ja-JP" altLang="en-US" sz="1000" b="0" i="0" baseline="0">
              <a:solidFill>
                <a:sysClr val="windowText" lastClr="000000"/>
              </a:solidFill>
              <a:effectLst/>
              <a:latin typeface="+mn-lt"/>
              <a:ea typeface="+mn-ea"/>
              <a:cs typeface="+mn-cs"/>
            </a:rPr>
            <a:t>である。</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29</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に</a:t>
          </a:r>
          <a:r>
            <a:rPr lang="en-US" altLang="ja-JP" sz="1000" b="0" i="0" baseline="0">
              <a:solidFill>
                <a:sysClr val="windowText" lastClr="000000"/>
              </a:solidFill>
              <a:effectLst/>
              <a:latin typeface="+mn-lt"/>
              <a:ea typeface="+mn-ea"/>
              <a:cs typeface="+mn-cs"/>
            </a:rPr>
            <a:t>0.43</a:t>
          </a:r>
          <a:r>
            <a:rPr lang="ja-JP" altLang="en-US" sz="1000" b="0" i="0" baseline="0">
              <a:solidFill>
                <a:sysClr val="windowText" lastClr="000000"/>
              </a:solidFill>
              <a:effectLst/>
              <a:latin typeface="+mn-lt"/>
              <a:ea typeface="+mn-ea"/>
              <a:cs typeface="+mn-cs"/>
            </a:rPr>
            <a:t>ポイント増となった要因は、翌年度繰越事業数や財源の減少により約</a:t>
          </a:r>
          <a:r>
            <a:rPr lang="en-US" altLang="ja-JP" sz="1000" b="0" i="0" baseline="0">
              <a:solidFill>
                <a:sysClr val="windowText" lastClr="000000"/>
              </a:solidFill>
              <a:effectLst/>
              <a:latin typeface="+mn-lt"/>
              <a:ea typeface="+mn-ea"/>
              <a:cs typeface="+mn-cs"/>
            </a:rPr>
            <a:t>12</a:t>
          </a:r>
          <a:r>
            <a:rPr lang="ja-JP" altLang="en-US" sz="1000" b="0" i="0" baseline="0">
              <a:solidFill>
                <a:sysClr val="windowText" lastClr="000000"/>
              </a:solidFill>
              <a:effectLst/>
              <a:latin typeface="+mn-lt"/>
              <a:ea typeface="+mn-ea"/>
              <a:cs typeface="+mn-cs"/>
            </a:rPr>
            <a:t>百万円増加したことによる。</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ja-JP" sz="1000" b="0" i="0" baseline="0">
              <a:solidFill>
                <a:sysClr val="windowText" lastClr="000000"/>
              </a:solidFill>
              <a:effectLst/>
              <a:latin typeface="+mn-lt"/>
              <a:ea typeface="+mn-ea"/>
              <a:cs typeface="+mn-cs"/>
            </a:rPr>
            <a:t>　ただし、毎年多額の黒字は計上しているものの、財政力に十分余裕があるという訳ではなく、本町の基金を取崩し、また多額の地方債の発行により黒字を計上している状況である。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連結実質赤字比率に係る、各特別会計の赤字・黒字の状況は上図のとおりで、国保会計及び診療所会計の赤字額が年々膨れる分を、一般会計を含む他会計の黒字で補っている状況である。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ただ、これ以上両会計の赤字額が増えると、他会計等で補填できなくなるのは、安易に想像できる。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国民健康保険特別会計</a:t>
          </a:r>
          <a:r>
            <a:rPr lang="ja-JP" altLang="ja-JP" sz="1100" b="0" i="0" baseline="0">
              <a:solidFill>
                <a:schemeClr val="dk1"/>
              </a:solidFill>
              <a:effectLst/>
              <a:latin typeface="+mn-lt"/>
              <a:ea typeface="+mn-ea"/>
              <a:cs typeface="+mn-cs"/>
            </a:rPr>
            <a:t>については年々赤字額が拡大し、平成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1,075</a:t>
          </a:r>
          <a:r>
            <a:rPr lang="ja-JP" altLang="ja-JP" sz="1100" b="0" i="0" baseline="0">
              <a:solidFill>
                <a:schemeClr val="dk1"/>
              </a:solidFill>
              <a:effectLst/>
              <a:latin typeface="+mn-lt"/>
              <a:ea typeface="+mn-ea"/>
              <a:cs typeface="+mn-cs"/>
            </a:rPr>
            <a:t>百万円の実質赤字となっている。この解消に向けて、平成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年度に一般会計から国保会計への赤字補填財源繰出金として</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百万円、平成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400</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百万円を実施し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年度末の赤字額は約</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まで</a:t>
          </a:r>
          <a:r>
            <a:rPr lang="ja-JP" altLang="ja-JP" sz="1100" b="0" i="0" baseline="0">
              <a:solidFill>
                <a:schemeClr val="dk1"/>
              </a:solidFill>
              <a:effectLst/>
              <a:latin typeface="+mn-lt"/>
              <a:ea typeface="+mn-ea"/>
              <a:cs typeface="+mn-cs"/>
            </a:rPr>
            <a:t>減少した。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年度から県に移行したため、状況を見ながら赤字解消に努めていく。</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また、国民健康保険福智町立診療所特別会計においても、平成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年度に一般会計から赤字補填財源繰出金として</a:t>
          </a:r>
          <a:r>
            <a:rPr lang="en-US" altLang="ja-JP" sz="1100" b="0" i="0" baseline="0">
              <a:solidFill>
                <a:schemeClr val="dk1"/>
              </a:solidFill>
              <a:effectLst/>
              <a:latin typeface="+mn-lt"/>
              <a:ea typeface="+mn-ea"/>
              <a:cs typeface="+mn-cs"/>
            </a:rPr>
            <a:t>300</a:t>
          </a:r>
          <a:r>
            <a:rPr lang="ja-JP" altLang="ja-JP" sz="1100" b="0" i="0" baseline="0">
              <a:solidFill>
                <a:schemeClr val="dk1"/>
              </a:solidFill>
              <a:effectLst/>
              <a:latin typeface="+mn-lt"/>
              <a:ea typeface="+mn-ea"/>
              <a:cs typeface="+mn-cs"/>
            </a:rPr>
            <a:t>百万円を実施したものの、</a:t>
          </a:r>
          <a:r>
            <a:rPr lang="ja-JP" altLang="en-US" sz="1100" b="0" i="0" baseline="0">
              <a:solidFill>
                <a:schemeClr val="dk1"/>
              </a:solidFill>
              <a:effectLst/>
              <a:latin typeface="+mn-lt"/>
              <a:ea typeface="+mn-ea"/>
              <a:cs typeface="+mn-cs"/>
            </a:rPr>
            <a:t>昨年度から比較して約</a:t>
          </a:r>
          <a:r>
            <a:rPr lang="en-US" altLang="ja-JP" sz="1100" b="0" i="0" baseline="0">
              <a:solidFill>
                <a:schemeClr val="dk1"/>
              </a:solidFill>
              <a:effectLst/>
              <a:latin typeface="+mn-lt"/>
              <a:ea typeface="+mn-ea"/>
              <a:cs typeface="+mn-cs"/>
            </a:rPr>
            <a:t>68</a:t>
          </a:r>
          <a:r>
            <a:rPr lang="ja-JP" altLang="en-US" sz="1100" b="0" i="0" baseline="0">
              <a:solidFill>
                <a:schemeClr val="dk1"/>
              </a:solidFill>
              <a:effectLst/>
              <a:latin typeface="+mn-lt"/>
              <a:ea typeface="+mn-ea"/>
              <a:cs typeface="+mn-cs"/>
            </a:rPr>
            <a:t>百万円の赤字となり、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年度末で約</a:t>
          </a:r>
          <a:r>
            <a:rPr lang="en-US" altLang="ja-JP" sz="1100" b="0" i="0" baseline="0">
              <a:solidFill>
                <a:schemeClr val="dk1"/>
              </a:solidFill>
              <a:effectLst/>
              <a:latin typeface="+mn-lt"/>
              <a:ea typeface="+mn-ea"/>
              <a:cs typeface="+mn-cs"/>
            </a:rPr>
            <a:t>333</a:t>
          </a:r>
          <a:r>
            <a:rPr lang="ja-JP" altLang="ja-JP" sz="1100" b="0" i="0" baseline="0">
              <a:solidFill>
                <a:schemeClr val="dk1"/>
              </a:solidFill>
              <a:effectLst/>
              <a:latin typeface="+mn-lt"/>
              <a:ea typeface="+mn-ea"/>
              <a:cs typeface="+mn-cs"/>
            </a:rPr>
            <a:t>百万円の赤字額</a:t>
          </a:r>
          <a:r>
            <a:rPr lang="ja-JP" altLang="en-US" sz="1100" b="0" i="0" baseline="0">
              <a:solidFill>
                <a:schemeClr val="dk1"/>
              </a:solidFill>
              <a:effectLst/>
              <a:latin typeface="+mn-lt"/>
              <a:ea typeface="+mn-ea"/>
              <a:cs typeface="+mn-cs"/>
            </a:rPr>
            <a:t>になった。</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、毎年赤字額が同程度</a:t>
          </a:r>
          <a:r>
            <a:rPr lang="ja-JP" altLang="ja-JP" sz="1100" b="0" i="0" baseline="0">
              <a:solidFill>
                <a:schemeClr val="dk1"/>
              </a:solidFill>
              <a:effectLst/>
              <a:latin typeface="+mn-lt"/>
              <a:ea typeface="+mn-ea"/>
              <a:cs typeface="+mn-cs"/>
            </a:rPr>
            <a:t>増加する見込みである。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このことにより前年度と比較して</a:t>
          </a:r>
          <a:r>
            <a:rPr lang="ja-JP" altLang="en-US" sz="1100" b="0" i="0" baseline="0">
              <a:solidFill>
                <a:schemeClr val="dk1"/>
              </a:solidFill>
              <a:effectLst/>
              <a:latin typeface="+mn-lt"/>
              <a:ea typeface="+mn-ea"/>
              <a:cs typeface="+mn-cs"/>
            </a:rPr>
            <a:t>国保会計の</a:t>
          </a:r>
          <a:r>
            <a:rPr lang="ja-JP" altLang="ja-JP" sz="1100" b="0" i="0" baseline="0">
              <a:solidFill>
                <a:schemeClr val="dk1"/>
              </a:solidFill>
              <a:effectLst/>
              <a:latin typeface="+mn-lt"/>
              <a:ea typeface="+mn-ea"/>
              <a:cs typeface="+mn-cs"/>
            </a:rPr>
            <a:t>赤字額が減少したものの、</a:t>
          </a:r>
          <a:r>
            <a:rPr lang="ja-JP" altLang="en-US" sz="1100" b="0" i="0" baseline="0">
              <a:solidFill>
                <a:schemeClr val="dk1"/>
              </a:solidFill>
              <a:effectLst/>
              <a:latin typeface="+mn-lt"/>
              <a:ea typeface="+mn-ea"/>
              <a:cs typeface="+mn-cs"/>
            </a:rPr>
            <a:t>診療所会計の赤字が増加している。今後、黒字である水道事業会計が平成</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年度から田川広域水道企業団に経営統合されるため、一般会計のみで黒字を補っていく必要があり、ますます厳しくなることが想定される。今後は、単</a:t>
          </a:r>
          <a:r>
            <a:rPr lang="ja-JP" altLang="ja-JP" sz="1100" b="0" i="0" baseline="0">
              <a:solidFill>
                <a:schemeClr val="dk1"/>
              </a:solidFill>
              <a:effectLst/>
              <a:latin typeface="+mn-lt"/>
              <a:ea typeface="+mn-ea"/>
              <a:cs typeface="+mn-cs"/>
            </a:rPr>
            <a:t>年度の赤字額の解消</a:t>
          </a:r>
          <a:r>
            <a:rPr lang="ja-JP" altLang="en-US" sz="1100" b="0" i="0" baseline="0">
              <a:solidFill>
                <a:schemeClr val="dk1"/>
              </a:solidFill>
              <a:effectLst/>
              <a:latin typeface="+mn-lt"/>
              <a:ea typeface="+mn-ea"/>
              <a:cs typeface="+mn-cs"/>
            </a:rPr>
            <a:t>するため</a:t>
          </a:r>
          <a:r>
            <a:rPr lang="ja-JP" altLang="ja-JP" sz="1100" b="0" i="0" baseline="0">
              <a:solidFill>
                <a:schemeClr val="dk1"/>
              </a:solidFill>
              <a:effectLst/>
              <a:latin typeface="+mn-lt"/>
              <a:ea typeface="+mn-ea"/>
              <a:cs typeface="+mn-cs"/>
            </a:rPr>
            <a:t>、予防事業の促進、多重受診の抑制、また国民健康保険税の徴収率の向上を徹底し、赤字額縮小に努める</a:t>
          </a:r>
          <a:r>
            <a:rPr lang="ja-JP" altLang="en-US" sz="1100" b="0" i="0" baseline="0">
              <a:solidFill>
                <a:schemeClr val="dk1"/>
              </a:solidFill>
              <a:effectLst/>
              <a:latin typeface="+mn-lt"/>
              <a:ea typeface="+mn-ea"/>
              <a:cs typeface="+mn-cs"/>
            </a:rPr>
            <a:t>とともに、診療所の統廃合等を検討していく方針である。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17887218</v>
      </c>
      <c r="BO4" s="441"/>
      <c r="BP4" s="441"/>
      <c r="BQ4" s="441"/>
      <c r="BR4" s="441"/>
      <c r="BS4" s="441"/>
      <c r="BT4" s="441"/>
      <c r="BU4" s="442"/>
      <c r="BV4" s="440">
        <v>19330998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8.4</v>
      </c>
      <c r="CU4" s="622"/>
      <c r="CV4" s="622"/>
      <c r="CW4" s="622"/>
      <c r="CX4" s="622"/>
      <c r="CY4" s="622"/>
      <c r="CZ4" s="622"/>
      <c r="DA4" s="623"/>
      <c r="DB4" s="621">
        <v>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17263359</v>
      </c>
      <c r="BO5" s="446"/>
      <c r="BP5" s="446"/>
      <c r="BQ5" s="446"/>
      <c r="BR5" s="446"/>
      <c r="BS5" s="446"/>
      <c r="BT5" s="446"/>
      <c r="BU5" s="447"/>
      <c r="BV5" s="445">
        <v>18674976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92.9</v>
      </c>
      <c r="CU5" s="416"/>
      <c r="CV5" s="416"/>
      <c r="CW5" s="416"/>
      <c r="CX5" s="416"/>
      <c r="CY5" s="416"/>
      <c r="CZ5" s="416"/>
      <c r="DA5" s="417"/>
      <c r="DB5" s="415">
        <v>92.3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623859</v>
      </c>
      <c r="BO6" s="446"/>
      <c r="BP6" s="446"/>
      <c r="BQ6" s="446"/>
      <c r="BR6" s="446"/>
      <c r="BS6" s="446"/>
      <c r="BT6" s="446"/>
      <c r="BU6" s="447"/>
      <c r="BV6" s="445">
        <v>656022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96.8</v>
      </c>
      <c r="CU6" s="596"/>
      <c r="CV6" s="596"/>
      <c r="CW6" s="596"/>
      <c r="CX6" s="596"/>
      <c r="CY6" s="596"/>
      <c r="CZ6" s="596"/>
      <c r="DA6" s="597"/>
      <c r="DB6" s="595">
        <v>96.2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8767</v>
      </c>
      <c r="BO7" s="446"/>
      <c r="BP7" s="446"/>
      <c r="BQ7" s="446"/>
      <c r="BR7" s="446"/>
      <c r="BS7" s="446"/>
      <c r="BT7" s="446"/>
      <c r="BU7" s="447"/>
      <c r="BV7" s="445">
        <v>52543</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7302257</v>
      </c>
      <c r="CU7" s="446"/>
      <c r="CV7" s="446"/>
      <c r="CW7" s="446"/>
      <c r="CX7" s="446"/>
      <c r="CY7" s="446"/>
      <c r="CZ7" s="446"/>
      <c r="DA7" s="447"/>
      <c r="DB7" s="445">
        <v>7553152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615092</v>
      </c>
      <c r="BO8" s="446"/>
      <c r="BP8" s="446"/>
      <c r="BQ8" s="446"/>
      <c r="BR8" s="446"/>
      <c r="BS8" s="446"/>
      <c r="BT8" s="446"/>
      <c r="BU8" s="447"/>
      <c r="BV8" s="445">
        <v>603479</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0.26</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22871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101</v>
      </c>
      <c r="AV9" s="503"/>
      <c r="AW9" s="503"/>
      <c r="AX9" s="503"/>
      <c r="AY9" s="425" t="s">
        <v>108</v>
      </c>
      <c r="AZ9" s="426"/>
      <c r="BA9" s="426"/>
      <c r="BB9" s="426"/>
      <c r="BC9" s="426"/>
      <c r="BD9" s="426"/>
      <c r="BE9" s="426"/>
      <c r="BF9" s="426"/>
      <c r="BG9" s="426"/>
      <c r="BH9" s="426"/>
      <c r="BI9" s="426"/>
      <c r="BJ9" s="426"/>
      <c r="BK9" s="426"/>
      <c r="BL9" s="426"/>
      <c r="BM9" s="427"/>
      <c r="BN9" s="445">
        <v>11613</v>
      </c>
      <c r="BO9" s="446"/>
      <c r="BP9" s="446"/>
      <c r="BQ9" s="446"/>
      <c r="BR9" s="446"/>
      <c r="BS9" s="446"/>
      <c r="BT9" s="446"/>
      <c r="BU9" s="447"/>
      <c r="BV9" s="445">
        <v>-411489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17.600000000000001</v>
      </c>
      <c r="CU9" s="416"/>
      <c r="CV9" s="416"/>
      <c r="CW9" s="416"/>
      <c r="CX9" s="416"/>
      <c r="CY9" s="416"/>
      <c r="CZ9" s="416"/>
      <c r="DA9" s="417"/>
      <c r="DB9" s="415">
        <v>24.1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24714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2687</v>
      </c>
      <c r="BO10" s="446"/>
      <c r="BP10" s="446"/>
      <c r="BQ10" s="446"/>
      <c r="BR10" s="446"/>
      <c r="BS10" s="446"/>
      <c r="BT10" s="446"/>
      <c r="BU10" s="447"/>
      <c r="BV10" s="445">
        <v>4882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905367</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23246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23117</v>
      </c>
      <c r="S13" s="549"/>
      <c r="T13" s="549"/>
      <c r="U13" s="549"/>
      <c r="V13" s="550"/>
      <c r="W13" s="536" t="s">
        <v>132</v>
      </c>
      <c r="X13" s="458"/>
      <c r="Y13" s="458"/>
      <c r="Z13" s="458"/>
      <c r="AA13" s="458"/>
      <c r="AB13" s="459"/>
      <c r="AC13" s="421">
        <v>246</v>
      </c>
      <c r="AD13" s="422"/>
      <c r="AE13" s="422"/>
      <c r="AF13" s="422"/>
      <c r="AG13" s="423"/>
      <c r="AH13" s="421">
        <v>273</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14300</v>
      </c>
      <c r="BO13" s="446"/>
      <c r="BP13" s="446"/>
      <c r="BQ13" s="446"/>
      <c r="BR13" s="446"/>
      <c r="BS13" s="446"/>
      <c r="BT13" s="446"/>
      <c r="BU13" s="447"/>
      <c r="BV13" s="445">
        <v>498760</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4.7</v>
      </c>
      <c r="CU13" s="416"/>
      <c r="CV13" s="416"/>
      <c r="CW13" s="416"/>
      <c r="CX13" s="416"/>
      <c r="CY13" s="416"/>
      <c r="CZ13" s="416"/>
      <c r="DA13" s="417"/>
      <c r="DB13" s="415">
        <v>5.2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23547</v>
      </c>
      <c r="S14" s="549"/>
      <c r="T14" s="549"/>
      <c r="U14" s="549"/>
      <c r="V14" s="550"/>
      <c r="W14" s="551"/>
      <c r="X14" s="461"/>
      <c r="Y14" s="461"/>
      <c r="Z14" s="461"/>
      <c r="AA14" s="461"/>
      <c r="AB14" s="462"/>
      <c r="AC14" s="541">
        <v>2.9</v>
      </c>
      <c r="AD14" s="542"/>
      <c r="AE14" s="542"/>
      <c r="AF14" s="542"/>
      <c r="AG14" s="543"/>
      <c r="AH14" s="541">
        <v>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120</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23428</v>
      </c>
      <c r="S15" s="549"/>
      <c r="T15" s="549"/>
      <c r="U15" s="549"/>
      <c r="V15" s="550"/>
      <c r="W15" s="536" t="s">
        <v>140</v>
      </c>
      <c r="X15" s="458"/>
      <c r="Y15" s="458"/>
      <c r="Z15" s="458"/>
      <c r="AA15" s="458"/>
      <c r="AB15" s="459"/>
      <c r="AC15" s="421">
        <v>2466</v>
      </c>
      <c r="AD15" s="422"/>
      <c r="AE15" s="422"/>
      <c r="AF15" s="422"/>
      <c r="AG15" s="423"/>
      <c r="AH15" s="421">
        <v>2510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1646644</v>
      </c>
      <c r="BO15" s="441"/>
      <c r="BP15" s="441"/>
      <c r="BQ15" s="441"/>
      <c r="BR15" s="441"/>
      <c r="BS15" s="441"/>
      <c r="BT15" s="441"/>
      <c r="BU15" s="442"/>
      <c r="BV15" s="440">
        <v>1663240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28.9</v>
      </c>
      <c r="AD16" s="542"/>
      <c r="AE16" s="542"/>
      <c r="AF16" s="542"/>
      <c r="AG16" s="543"/>
      <c r="AH16" s="541">
        <v>28.5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6287801</v>
      </c>
      <c r="BO16" s="446"/>
      <c r="BP16" s="446"/>
      <c r="BQ16" s="446"/>
      <c r="BR16" s="446"/>
      <c r="BS16" s="446"/>
      <c r="BT16" s="446"/>
      <c r="BU16" s="447"/>
      <c r="BV16" s="445">
        <v>6387234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5835</v>
      </c>
      <c r="AD17" s="422"/>
      <c r="AE17" s="422"/>
      <c r="AF17" s="422"/>
      <c r="AG17" s="423"/>
      <c r="AH17" s="421">
        <v>6034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2047028</v>
      </c>
      <c r="BO17" s="446"/>
      <c r="BP17" s="446"/>
      <c r="BQ17" s="446"/>
      <c r="BR17" s="446"/>
      <c r="BS17" s="446"/>
      <c r="BT17" s="446"/>
      <c r="BU17" s="447"/>
      <c r="BV17" s="445">
        <v>2058958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42.06</v>
      </c>
      <c r="M18" s="510"/>
      <c r="N18" s="510"/>
      <c r="O18" s="510"/>
      <c r="P18" s="510"/>
      <c r="Q18" s="510"/>
      <c r="R18" s="511"/>
      <c r="S18" s="511"/>
      <c r="T18" s="511"/>
      <c r="U18" s="511"/>
      <c r="V18" s="512"/>
      <c r="W18" s="526"/>
      <c r="X18" s="527"/>
      <c r="Y18" s="527"/>
      <c r="Z18" s="527"/>
      <c r="AA18" s="527"/>
      <c r="AB18" s="537"/>
      <c r="AC18" s="409">
        <v>68.3</v>
      </c>
      <c r="AD18" s="410"/>
      <c r="AE18" s="410"/>
      <c r="AF18" s="410"/>
      <c r="AG18" s="513"/>
      <c r="AH18" s="409">
        <v>68.400000000000006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6876084</v>
      </c>
      <c r="BO18" s="446"/>
      <c r="BP18" s="446"/>
      <c r="BQ18" s="446"/>
      <c r="BR18" s="446"/>
      <c r="BS18" s="446"/>
      <c r="BT18" s="446"/>
      <c r="BU18" s="447"/>
      <c r="BV18" s="445">
        <v>6981721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544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9140028</v>
      </c>
      <c r="BO19" s="446"/>
      <c r="BP19" s="446"/>
      <c r="BQ19" s="446"/>
      <c r="BR19" s="446"/>
      <c r="BS19" s="446"/>
      <c r="BT19" s="446"/>
      <c r="BU19" s="447"/>
      <c r="BV19" s="445">
        <v>11536524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8727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20508781</v>
      </c>
      <c r="BO23" s="446"/>
      <c r="BP23" s="446"/>
      <c r="BQ23" s="446"/>
      <c r="BR23" s="446"/>
      <c r="BS23" s="446"/>
      <c r="BT23" s="446"/>
      <c r="BU23" s="447"/>
      <c r="BV23" s="445">
        <v>20197048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7700</v>
      </c>
      <c r="R24" s="422"/>
      <c r="S24" s="422"/>
      <c r="T24" s="422"/>
      <c r="U24" s="422"/>
      <c r="V24" s="423"/>
      <c r="W24" s="487"/>
      <c r="X24" s="478"/>
      <c r="Y24" s="479"/>
      <c r="Z24" s="418" t="s">
        <v>163</v>
      </c>
      <c r="AA24" s="419"/>
      <c r="AB24" s="419"/>
      <c r="AC24" s="419"/>
      <c r="AD24" s="419"/>
      <c r="AE24" s="419"/>
      <c r="AF24" s="419"/>
      <c r="AG24" s="420"/>
      <c r="AH24" s="421">
        <v>205</v>
      </c>
      <c r="AI24" s="422"/>
      <c r="AJ24" s="422"/>
      <c r="AK24" s="422"/>
      <c r="AL24" s="423"/>
      <c r="AM24" s="421">
        <v>609465</v>
      </c>
      <c r="AN24" s="422"/>
      <c r="AO24" s="422"/>
      <c r="AP24" s="422"/>
      <c r="AQ24" s="422"/>
      <c r="AR24" s="423"/>
      <c r="AS24" s="421">
        <v>2973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17915592</v>
      </c>
      <c r="BO24" s="446"/>
      <c r="BP24" s="446"/>
      <c r="BQ24" s="446"/>
      <c r="BR24" s="446"/>
      <c r="BS24" s="446"/>
      <c r="BT24" s="446"/>
      <c r="BU24" s="447"/>
      <c r="BV24" s="445">
        <v>18148960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6110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167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154829</v>
      </c>
      <c r="BO25" s="441"/>
      <c r="BP25" s="441"/>
      <c r="BQ25" s="441"/>
      <c r="BR25" s="441"/>
      <c r="BS25" s="441"/>
      <c r="BT25" s="441"/>
      <c r="BU25" s="442"/>
      <c r="BV25" s="440">
        <v>243974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5310</v>
      </c>
      <c r="R26" s="422"/>
      <c r="S26" s="422"/>
      <c r="T26" s="422"/>
      <c r="U26" s="422"/>
      <c r="V26" s="423"/>
      <c r="W26" s="487"/>
      <c r="X26" s="478"/>
      <c r="Y26" s="479"/>
      <c r="Z26" s="418" t="s">
        <v>170</v>
      </c>
      <c r="AA26" s="500"/>
      <c r="AB26" s="500"/>
      <c r="AC26" s="500"/>
      <c r="AD26" s="500"/>
      <c r="AE26" s="500"/>
      <c r="AF26" s="500"/>
      <c r="AG26" s="501"/>
      <c r="AH26" s="421">
        <v>14</v>
      </c>
      <c r="AI26" s="422"/>
      <c r="AJ26" s="422"/>
      <c r="AK26" s="422"/>
      <c r="AL26" s="423"/>
      <c r="AM26" s="421">
        <v>42504</v>
      </c>
      <c r="AN26" s="422"/>
      <c r="AO26" s="422"/>
      <c r="AP26" s="422"/>
      <c r="AQ26" s="422"/>
      <c r="AR26" s="423"/>
      <c r="AS26" s="421">
        <v>3036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3300</v>
      </c>
      <c r="R27" s="422"/>
      <c r="S27" s="422"/>
      <c r="T27" s="422"/>
      <c r="U27" s="422"/>
      <c r="V27" s="423"/>
      <c r="W27" s="487"/>
      <c r="X27" s="478"/>
      <c r="Y27" s="479"/>
      <c r="Z27" s="418" t="s">
        <v>173</v>
      </c>
      <c r="AA27" s="419"/>
      <c r="AB27" s="419"/>
      <c r="AC27" s="419"/>
      <c r="AD27" s="419"/>
      <c r="AE27" s="419"/>
      <c r="AF27" s="419"/>
      <c r="AG27" s="420"/>
      <c r="AH27" s="421" t="s">
        <v>167</v>
      </c>
      <c r="AI27" s="422"/>
      <c r="AJ27" s="422"/>
      <c r="AK27" s="422"/>
      <c r="AL27" s="423"/>
      <c r="AM27" s="421" t="s">
        <v>167</v>
      </c>
      <c r="AN27" s="422"/>
      <c r="AO27" s="422"/>
      <c r="AP27" s="422"/>
      <c r="AQ27" s="422"/>
      <c r="AR27" s="423"/>
      <c r="AS27" s="421" t="s">
        <v>167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806478</v>
      </c>
      <c r="BO27" s="449"/>
      <c r="BP27" s="449"/>
      <c r="BQ27" s="449"/>
      <c r="BR27" s="449"/>
      <c r="BS27" s="449"/>
      <c r="BT27" s="449"/>
      <c r="BU27" s="450"/>
      <c r="BV27" s="448">
        <v>806478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2850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167</v>
      </c>
      <c r="AN28" s="422"/>
      <c r="AO28" s="422"/>
      <c r="AP28" s="422"/>
      <c r="AQ28" s="422"/>
      <c r="AR28" s="423"/>
      <c r="AS28" s="421" t="s">
        <v>167</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1135064</v>
      </c>
      <c r="BO28" s="441"/>
      <c r="BP28" s="441"/>
      <c r="BQ28" s="441"/>
      <c r="BR28" s="441"/>
      <c r="BS28" s="441"/>
      <c r="BT28" s="441"/>
      <c r="BU28" s="442"/>
      <c r="BV28" s="440">
        <v>1132377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18</v>
      </c>
      <c r="M29" s="422"/>
      <c r="N29" s="422"/>
      <c r="O29" s="422"/>
      <c r="P29" s="423"/>
      <c r="Q29" s="421">
        <v>2630</v>
      </c>
      <c r="R29" s="422"/>
      <c r="S29" s="422"/>
      <c r="T29" s="422"/>
      <c r="U29" s="422"/>
      <c r="V29" s="423"/>
      <c r="W29" s="488"/>
      <c r="X29" s="489"/>
      <c r="Y29" s="490"/>
      <c r="Z29" s="418" t="s">
        <v>179</v>
      </c>
      <c r="AA29" s="419"/>
      <c r="AB29" s="419"/>
      <c r="AC29" s="419"/>
      <c r="AD29" s="419"/>
      <c r="AE29" s="419"/>
      <c r="AF29" s="419"/>
      <c r="AG29" s="420"/>
      <c r="AH29" s="421">
        <v>205</v>
      </c>
      <c r="AI29" s="422"/>
      <c r="AJ29" s="422"/>
      <c r="AK29" s="422"/>
      <c r="AL29" s="423"/>
      <c r="AM29" s="421">
        <v>609465</v>
      </c>
      <c r="AN29" s="422"/>
      <c r="AO29" s="422"/>
      <c r="AP29" s="422"/>
      <c r="AQ29" s="422"/>
      <c r="AR29" s="423"/>
      <c r="AS29" s="421">
        <v>2973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5795577</v>
      </c>
      <c r="BO29" s="446"/>
      <c r="BP29" s="446"/>
      <c r="BQ29" s="446"/>
      <c r="BR29" s="446"/>
      <c r="BS29" s="446"/>
      <c r="BT29" s="446"/>
      <c r="BU29" s="447"/>
      <c r="BV29" s="445">
        <v>4925493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11657512</v>
      </c>
      <c r="BO30" s="449"/>
      <c r="BP30" s="449"/>
      <c r="BQ30" s="449"/>
      <c r="BR30" s="449"/>
      <c r="BS30" s="449"/>
      <c r="BT30" s="449"/>
      <c r="BU30" s="450"/>
      <c r="BV30" s="448">
        <v>11235068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福岡県市町村消防団員等公務災害補償組合（一般会計）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福智町健康交流体験協会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福岡県市町村職員退職手当組合（一般会計）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方城振興開発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公共用地先行取得事業特別会計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国民健康保険福智町立診療所特別会計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福岡県市町村職員退職手当組合（基金特別会計）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福岡県自治会館管理組合（一般会計）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福岡県田川地区消防組合（一般会計）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田川郡東部環境衛生施設組合（一般会計）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田川地区斎場組合（一般会計）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福岡県自治振興組合（一般会計）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福岡県自治振興組合（公文書館事業特別会計）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福岡県介護保険広域連合（一般会計）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ibzx1fqK6pD2svaF5GGcyqDjWygtB82f656KgrWviBJK14DcXEuhlUlGsnT/eoLZP7XY/uHA3+i5iDNbrOaizw==" saltValue="ruDeaIhQxq17Cm4FV7Zy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553</v>
      </c>
      <c r="D34" s="1224"/>
      <c r="E34" s="1225"/>
      <c r="F34" s="32" t="s">
        <v>554</v>
      </c>
      <c r="G34" s="33" t="s">
        <v>555</v>
      </c>
      <c r="H34" s="33" t="s">
        <v>556</v>
      </c>
      <c r="I34" s="33" t="s">
        <v>557</v>
      </c>
      <c r="J34" s="34" t="s">
        <v>558</v>
      </c>
      <c r="K34" s="22"/>
      <c r="L34" s="22"/>
      <c r="M34" s="22"/>
      <c r="N34" s="22"/>
      <c r="O34" s="22"/>
      <c r="P34" s="22"/>
    </row>
    <row r="35" spans="1:16" ht="39" customHeight="1">
      <c r="A35" s="22"/>
      <c r="B35" s="35"/>
      <c r="C35" s="1218" t="s">
        <v>559</v>
      </c>
      <c r="D35" s="1219"/>
      <c r="E35" s="1220"/>
      <c r="F35" s="36" t="s">
        <v>560</v>
      </c>
      <c r="G35" s="37" t="s">
        <v>561</v>
      </c>
      <c r="H35" s="37" t="s">
        <v>562</v>
      </c>
      <c r="I35" s="37" t="s">
        <v>563</v>
      </c>
      <c r="J35" s="38" t="s">
        <v>564</v>
      </c>
      <c r="K35" s="22"/>
      <c r="L35" s="22"/>
      <c r="M35" s="22"/>
      <c r="N35" s="22"/>
      <c r="O35" s="22"/>
      <c r="P35" s="22"/>
    </row>
    <row r="36" spans="1:16" ht="39" customHeight="1">
      <c r="A36" s="22"/>
      <c r="B36" s="35"/>
      <c r="C36" s="1218" t="s">
        <v>565</v>
      </c>
      <c r="D36" s="1219"/>
      <c r="E36" s="1220"/>
      <c r="F36" s="36">
        <v>14.16</v>
      </c>
      <c r="G36" s="37">
        <v>17.05</v>
      </c>
      <c r="H36" s="37">
        <v>12.96</v>
      </c>
      <c r="I36" s="37">
        <v>7.83</v>
      </c>
      <c r="J36" s="38">
        <v>8.2899999999999991</v>
      </c>
      <c r="K36" s="22"/>
      <c r="L36" s="22"/>
      <c r="M36" s="22"/>
      <c r="N36" s="22"/>
      <c r="O36" s="22"/>
      <c r="P36" s="22"/>
    </row>
    <row r="37" spans="1:16" ht="39" customHeight="1">
      <c r="A37" s="22"/>
      <c r="B37" s="35"/>
      <c r="C37" s="1218" t="s">
        <v>566</v>
      </c>
      <c r="D37" s="1219"/>
      <c r="E37" s="1220"/>
      <c r="F37" s="36">
        <v>6.05</v>
      </c>
      <c r="G37" s="37">
        <v>5.65</v>
      </c>
      <c r="H37" s="37">
        <v>5.25</v>
      </c>
      <c r="I37" s="37">
        <v>5.31</v>
      </c>
      <c r="J37" s="38">
        <v>2.61</v>
      </c>
      <c r="K37" s="22"/>
      <c r="L37" s="22"/>
      <c r="M37" s="22"/>
      <c r="N37" s="22"/>
      <c r="O37" s="22"/>
      <c r="P37" s="22"/>
    </row>
    <row r="38" spans="1:16" ht="39" customHeight="1">
      <c r="A38" s="22"/>
      <c r="B38" s="35"/>
      <c r="C38" s="1218" t="s">
        <v>567</v>
      </c>
      <c r="D38" s="1219"/>
      <c r="E38" s="1220"/>
      <c r="F38" s="36">
        <v>0.24</v>
      </c>
      <c r="G38" s="37">
        <v>0.28000000000000003</v>
      </c>
      <c r="H38" s="37">
        <v>0.27</v>
      </c>
      <c r="I38" s="37">
        <v>0.15</v>
      </c>
      <c r="J38" s="38">
        <v>0.12</v>
      </c>
      <c r="K38" s="22"/>
      <c r="L38" s="22"/>
      <c r="M38" s="22"/>
      <c r="N38" s="22"/>
      <c r="O38" s="22"/>
      <c r="P38" s="22"/>
    </row>
    <row r="39" spans="1:16" ht="39" customHeight="1">
      <c r="A39" s="22"/>
      <c r="B39" s="35"/>
      <c r="C39" s="1218" t="s">
        <v>568</v>
      </c>
      <c r="D39" s="1219"/>
      <c r="E39" s="1220"/>
      <c r="F39" s="36">
        <v>0.03</v>
      </c>
      <c r="G39" s="37">
        <v>0.03</v>
      </c>
      <c r="H39" s="37">
        <v>0.04</v>
      </c>
      <c r="I39" s="37">
        <v>0.04</v>
      </c>
      <c r="J39" s="38">
        <v>7.0000000000000007E-2</v>
      </c>
      <c r="K39" s="22"/>
      <c r="L39" s="22"/>
      <c r="M39" s="22"/>
      <c r="N39" s="22"/>
      <c r="O39" s="22"/>
      <c r="P39" s="22"/>
    </row>
    <row r="40" spans="1:16" ht="39" customHeight="1">
      <c r="A40" s="22"/>
      <c r="B40" s="35"/>
      <c r="C40" s="1218" t="s">
        <v>569</v>
      </c>
      <c r="D40" s="1219"/>
      <c r="E40" s="1220"/>
      <c r="F40" s="36" t="s">
        <v>504</v>
      </c>
      <c r="G40" s="37" t="s">
        <v>504</v>
      </c>
      <c r="H40" s="37" t="s">
        <v>504</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570</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571</v>
      </c>
      <c r="D43" s="1222"/>
      <c r="E43" s="1223"/>
      <c r="F43" s="41" t="s">
        <v>504</v>
      </c>
      <c r="G43" s="42" t="s">
        <v>504</v>
      </c>
      <c r="H43" s="42" t="s">
        <v>504</v>
      </c>
      <c r="I43" s="42" t="s">
        <v>504</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Egu+2SzWA9lVr/la16ySNbA5gaPMlYsKxfe05A/3WuTnNPXxrM3+pL7TvFBBLYFvFKOHWbQmncEsHjFYLjllg==" saltValue="Sw7FWs68IingNz/+c8TH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10</v>
      </c>
      <c r="C45" s="1235"/>
      <c r="D45" s="58"/>
      <c r="E45" s="1240" t="s">
        <v>11</v>
      </c>
      <c r="F45" s="1240"/>
      <c r="G45" s="1240"/>
      <c r="H45" s="1240"/>
      <c r="I45" s="1240"/>
      <c r="J45" s="1241"/>
      <c r="K45" s="59">
        <v>2116</v>
      </c>
      <c r="L45" s="60">
        <v>2079</v>
      </c>
      <c r="M45" s="60">
        <v>2106</v>
      </c>
      <c r="N45" s="60">
        <v>2166</v>
      </c>
      <c r="O45" s="61">
        <v>1896</v>
      </c>
      <c r="P45" s="48"/>
      <c r="Q45" s="48"/>
      <c r="R45" s="48"/>
      <c r="S45" s="48"/>
      <c r="T45" s="48"/>
      <c r="U45" s="48"/>
    </row>
    <row r="46" spans="1:21" ht="30.75" customHeight="1">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14</v>
      </c>
      <c r="F48" s="1228"/>
      <c r="G48" s="1228"/>
      <c r="H48" s="1228"/>
      <c r="I48" s="1228"/>
      <c r="J48" s="1229"/>
      <c r="K48" s="63">
        <v>7</v>
      </c>
      <c r="L48" s="64">
        <v>5</v>
      </c>
      <c r="M48" s="64">
        <v>7</v>
      </c>
      <c r="N48" s="64">
        <v>22</v>
      </c>
      <c r="O48" s="65">
        <v>7</v>
      </c>
      <c r="P48" s="48"/>
      <c r="Q48" s="48"/>
      <c r="R48" s="48"/>
      <c r="S48" s="48"/>
      <c r="T48" s="48"/>
      <c r="U48" s="48"/>
    </row>
    <row r="49" spans="1:21" ht="30.75" customHeight="1">
      <c r="A49" s="48"/>
      <c r="B49" s="1236"/>
      <c r="C49" s="1237"/>
      <c r="D49" s="62"/>
      <c r="E49" s="1228" t="s">
        <v>15</v>
      </c>
      <c r="F49" s="1228"/>
      <c r="G49" s="1228"/>
      <c r="H49" s="1228"/>
      <c r="I49" s="1228"/>
      <c r="J49" s="1229"/>
      <c r="K49" s="63">
        <v>15</v>
      </c>
      <c r="L49" s="64">
        <v>17</v>
      </c>
      <c r="M49" s="64">
        <v>28</v>
      </c>
      <c r="N49" s="64">
        <v>30</v>
      </c>
      <c r="O49" s="65">
        <v>30</v>
      </c>
      <c r="P49" s="48"/>
      <c r="Q49" s="48"/>
      <c r="R49" s="48"/>
      <c r="S49" s="48"/>
      <c r="T49" s="48"/>
      <c r="U49" s="48"/>
    </row>
    <row r="50" spans="1:21" ht="30.75" customHeight="1">
      <c r="A50" s="48"/>
      <c r="B50" s="1236"/>
      <c r="C50" s="1237"/>
      <c r="D50" s="62"/>
      <c r="E50" s="1228" t="s">
        <v>16</v>
      </c>
      <c r="F50" s="1228"/>
      <c r="G50" s="1228"/>
      <c r="H50" s="1228"/>
      <c r="I50" s="1228"/>
      <c r="J50" s="1229"/>
      <c r="K50" s="63">
        <v>166</v>
      </c>
      <c r="L50" s="64">
        <v>166</v>
      </c>
      <c r="M50" s="64">
        <v>166</v>
      </c>
      <c r="N50" s="64">
        <v>148</v>
      </c>
      <c r="O50" s="65">
        <v>93</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t="s">
        <v>504</v>
      </c>
      <c r="N51" s="64" t="s">
        <v>504</v>
      </c>
      <c r="O51" s="65" t="s">
        <v>504</v>
      </c>
      <c r="P51" s="48"/>
      <c r="Q51" s="48"/>
      <c r="R51" s="48"/>
      <c r="S51" s="48"/>
      <c r="T51" s="48"/>
      <c r="U51" s="48"/>
    </row>
    <row r="52" spans="1:21" ht="30.75" customHeight="1">
      <c r="A52" s="48"/>
      <c r="B52" s="1226" t="s">
        <v>18</v>
      </c>
      <c r="C52" s="1227"/>
      <c r="D52" s="66"/>
      <c r="E52" s="1228" t="s">
        <v>19</v>
      </c>
      <c r="F52" s="1228"/>
      <c r="G52" s="1228"/>
      <c r="H52" s="1228"/>
      <c r="I52" s="1228"/>
      <c r="J52" s="1229"/>
      <c r="K52" s="63">
        <v>1951</v>
      </c>
      <c r="L52" s="64">
        <v>1993</v>
      </c>
      <c r="M52" s="64">
        <v>1996</v>
      </c>
      <c r="N52" s="64">
        <v>2025</v>
      </c>
      <c r="O52" s="65">
        <v>1848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353</v>
      </c>
      <c r="L53" s="69">
        <v>274</v>
      </c>
      <c r="M53" s="69">
        <v>311</v>
      </c>
      <c r="N53" s="69">
        <v>341</v>
      </c>
      <c r="O53" s="70">
        <v>178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ZJh8eATBOIjGjmxIIx6beYsQP3V993sZbeQnHprx8Izw+AvgKte0Tk8F1EVi2yJMnUR0DmHZlWpaDMuP6MUcQ==" saltValue="lQt7s3N8B/b1iTP7pkTS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54" t="s">
        <v>23</v>
      </c>
      <c r="C41" s="1255"/>
      <c r="D41" s="81"/>
      <c r="E41" s="1256" t="s">
        <v>24</v>
      </c>
      <c r="F41" s="1256"/>
      <c r="G41" s="1256"/>
      <c r="H41" s="1257"/>
      <c r="I41" s="82">
        <v>21669</v>
      </c>
      <c r="J41" s="83">
        <v>21356</v>
      </c>
      <c r="K41" s="83">
        <v>21061</v>
      </c>
      <c r="L41" s="83">
        <v>20197</v>
      </c>
      <c r="M41" s="84">
        <v>20509</v>
      </c>
    </row>
    <row r="42" spans="2:13" ht="27.75" customHeight="1">
      <c r="B42" s="1244"/>
      <c r="C42" s="1245"/>
      <c r="D42" s="85"/>
      <c r="E42" s="1248" t="s">
        <v>25</v>
      </c>
      <c r="F42" s="1248"/>
      <c r="G42" s="1248"/>
      <c r="H42" s="1249"/>
      <c r="I42" s="86" t="s">
        <v>504</v>
      </c>
      <c r="J42" s="87" t="s">
        <v>504</v>
      </c>
      <c r="K42" s="87" t="s">
        <v>504</v>
      </c>
      <c r="L42" s="87" t="s">
        <v>504</v>
      </c>
      <c r="M42" s="88" t="s">
        <v>504</v>
      </c>
    </row>
    <row r="43" spans="2:13" ht="27.75" customHeight="1">
      <c r="B43" s="1244"/>
      <c r="C43" s="1245"/>
      <c r="D43" s="85"/>
      <c r="E43" s="1248" t="s">
        <v>26</v>
      </c>
      <c r="F43" s="1248"/>
      <c r="G43" s="1248"/>
      <c r="H43" s="1249"/>
      <c r="I43" s="86">
        <v>83</v>
      </c>
      <c r="J43" s="87">
        <v>70</v>
      </c>
      <c r="K43" s="87">
        <v>64</v>
      </c>
      <c r="L43" s="87">
        <v>62</v>
      </c>
      <c r="M43" s="88">
        <v>76</v>
      </c>
    </row>
    <row r="44" spans="2:13" ht="27.75" customHeight="1">
      <c r="B44" s="1244"/>
      <c r="C44" s="1245"/>
      <c r="D44" s="85"/>
      <c r="E44" s="1248" t="s">
        <v>27</v>
      </c>
      <c r="F44" s="1248"/>
      <c r="G44" s="1248"/>
      <c r="H44" s="1249"/>
      <c r="I44" s="86">
        <v>147</v>
      </c>
      <c r="J44" s="87">
        <v>276</v>
      </c>
      <c r="K44" s="87">
        <v>249</v>
      </c>
      <c r="L44" s="87">
        <v>179</v>
      </c>
      <c r="M44" s="88">
        <v>175</v>
      </c>
    </row>
    <row r="45" spans="2:13" ht="27.75" customHeight="1">
      <c r="B45" s="1244"/>
      <c r="C45" s="1245"/>
      <c r="D45" s="85"/>
      <c r="E45" s="1248" t="s">
        <v>28</v>
      </c>
      <c r="F45" s="1248"/>
      <c r="G45" s="1248"/>
      <c r="H45" s="1249"/>
      <c r="I45" s="86">
        <v>2891</v>
      </c>
      <c r="J45" s="87">
        <v>2739</v>
      </c>
      <c r="K45" s="87">
        <v>2557</v>
      </c>
      <c r="L45" s="87">
        <v>2490</v>
      </c>
      <c r="M45" s="88">
        <v>2604</v>
      </c>
    </row>
    <row r="46" spans="2:13" ht="27.75" customHeight="1">
      <c r="B46" s="1244"/>
      <c r="C46" s="1245"/>
      <c r="D46" s="89"/>
      <c r="E46" s="1248" t="s">
        <v>29</v>
      </c>
      <c r="F46" s="1248"/>
      <c r="G46" s="1248"/>
      <c r="H46" s="1249"/>
      <c r="I46" s="86" t="s">
        <v>504</v>
      </c>
      <c r="J46" s="87" t="s">
        <v>504</v>
      </c>
      <c r="K46" s="87" t="s">
        <v>504</v>
      </c>
      <c r="L46" s="87" t="s">
        <v>504</v>
      </c>
      <c r="M46" s="88" t="s">
        <v>504</v>
      </c>
    </row>
    <row r="47" spans="2:13" ht="27.75" customHeight="1">
      <c r="B47" s="1244"/>
      <c r="C47" s="1245"/>
      <c r="D47" s="90"/>
      <c r="E47" s="1258" t="s">
        <v>30</v>
      </c>
      <c r="F47" s="1259"/>
      <c r="G47" s="1259"/>
      <c r="H47" s="1260"/>
      <c r="I47" s="86" t="s">
        <v>504</v>
      </c>
      <c r="J47" s="87" t="s">
        <v>504</v>
      </c>
      <c r="K47" s="87" t="s">
        <v>504</v>
      </c>
      <c r="L47" s="87" t="s">
        <v>504</v>
      </c>
      <c r="M47" s="88" t="s">
        <v>504</v>
      </c>
    </row>
    <row r="48" spans="2:13" ht="27.75" customHeight="1">
      <c r="B48" s="1244"/>
      <c r="C48" s="1245"/>
      <c r="D48" s="85"/>
      <c r="E48" s="1248" t="s">
        <v>31</v>
      </c>
      <c r="F48" s="1248"/>
      <c r="G48" s="1248"/>
      <c r="H48" s="1249"/>
      <c r="I48" s="86" t="s">
        <v>504</v>
      </c>
      <c r="J48" s="87" t="s">
        <v>504</v>
      </c>
      <c r="K48" s="87" t="s">
        <v>504</v>
      </c>
      <c r="L48" s="87" t="s">
        <v>504</v>
      </c>
      <c r="M48" s="88" t="s">
        <v>504</v>
      </c>
    </row>
    <row r="49" spans="2:13" ht="27.75" customHeight="1">
      <c r="B49" s="1246"/>
      <c r="C49" s="1247"/>
      <c r="D49" s="85"/>
      <c r="E49" s="1248" t="s">
        <v>32</v>
      </c>
      <c r="F49" s="1248"/>
      <c r="G49" s="1248"/>
      <c r="H49" s="1249"/>
      <c r="I49" s="86" t="s">
        <v>504</v>
      </c>
      <c r="J49" s="87" t="s">
        <v>504</v>
      </c>
      <c r="K49" s="87" t="s">
        <v>504</v>
      </c>
      <c r="L49" s="87" t="s">
        <v>504</v>
      </c>
      <c r="M49" s="88" t="s">
        <v>504</v>
      </c>
    </row>
    <row r="50" spans="2:13" ht="27.75" customHeight="1">
      <c r="B50" s="1242" t="s">
        <v>33</v>
      </c>
      <c r="C50" s="1243"/>
      <c r="D50" s="91"/>
      <c r="E50" s="1248" t="s">
        <v>34</v>
      </c>
      <c r="F50" s="1248"/>
      <c r="G50" s="1248"/>
      <c r="H50" s="1249"/>
      <c r="I50" s="86">
        <v>15264</v>
      </c>
      <c r="J50" s="87">
        <v>16465</v>
      </c>
      <c r="K50" s="87">
        <v>17494</v>
      </c>
      <c r="L50" s="87">
        <v>17553</v>
      </c>
      <c r="M50" s="88">
        <v>18848</v>
      </c>
    </row>
    <row r="51" spans="2:13" ht="27.75" customHeight="1">
      <c r="B51" s="1244"/>
      <c r="C51" s="1245"/>
      <c r="D51" s="85"/>
      <c r="E51" s="1248" t="s">
        <v>35</v>
      </c>
      <c r="F51" s="1248"/>
      <c r="G51" s="1248"/>
      <c r="H51" s="1249"/>
      <c r="I51" s="86">
        <v>3239</v>
      </c>
      <c r="J51" s="87">
        <v>3080</v>
      </c>
      <c r="K51" s="87">
        <v>3074</v>
      </c>
      <c r="L51" s="87">
        <v>3053</v>
      </c>
      <c r="M51" s="88">
        <v>3128</v>
      </c>
    </row>
    <row r="52" spans="2:13" ht="27.75" customHeight="1">
      <c r="B52" s="1246"/>
      <c r="C52" s="1247"/>
      <c r="D52" s="85"/>
      <c r="E52" s="1248" t="s">
        <v>36</v>
      </c>
      <c r="F52" s="1248"/>
      <c r="G52" s="1248"/>
      <c r="H52" s="1249"/>
      <c r="I52" s="86">
        <v>15887</v>
      </c>
      <c r="J52" s="87">
        <v>15548</v>
      </c>
      <c r="K52" s="87">
        <v>15119</v>
      </c>
      <c r="L52" s="87">
        <v>14873</v>
      </c>
      <c r="M52" s="88">
        <v>14707</v>
      </c>
    </row>
    <row r="53" spans="2:13" ht="27.75" customHeight="1" thickBot="1">
      <c r="B53" s="1250" t="s">
        <v>37</v>
      </c>
      <c r="C53" s="1251"/>
      <c r="D53" s="92"/>
      <c r="E53" s="1252" t="s">
        <v>38</v>
      </c>
      <c r="F53" s="1252"/>
      <c r="G53" s="1252"/>
      <c r="H53" s="1253"/>
      <c r="I53" s="93">
        <v>-9602</v>
      </c>
      <c r="J53" s="94">
        <v>-10652</v>
      </c>
      <c r="K53" s="94">
        <v>-11758</v>
      </c>
      <c r="L53" s="94">
        <v>-12551</v>
      </c>
      <c r="M53" s="95">
        <v>-13320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aJmtdz4wWpDBvr7il+jMidF796zCO45s4OWNuMyad2VaHRx5hUA8HClZCgR/QXcgFDJ6MR+IUYsuhl0EDyiVw==" saltValue="cjBjNpeSODO86/9uEPx1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9" t="s">
        <v>41</v>
      </c>
      <c r="D55" s="1269"/>
      <c r="E55" s="1270"/>
      <c r="F55" s="107">
        <v>1128</v>
      </c>
      <c r="G55" s="107">
        <v>1132</v>
      </c>
      <c r="H55" s="108">
        <v>1135</v>
      </c>
    </row>
    <row r="56" spans="2:8" ht="52.5" customHeight="1">
      <c r="B56" s="109"/>
      <c r="C56" s="1271" t="s">
        <v>42</v>
      </c>
      <c r="D56" s="1271"/>
      <c r="E56" s="1272"/>
      <c r="F56" s="110">
        <v>5350</v>
      </c>
      <c r="G56" s="110">
        <v>4925</v>
      </c>
      <c r="H56" s="111">
        <v>5796</v>
      </c>
    </row>
    <row r="57" spans="2:8" ht="53.25" customHeight="1">
      <c r="B57" s="109"/>
      <c r="C57" s="1273" t="s">
        <v>43</v>
      </c>
      <c r="D57" s="1273"/>
      <c r="E57" s="1274"/>
      <c r="F57" s="112">
        <v>10946</v>
      </c>
      <c r="G57" s="112">
        <v>11235</v>
      </c>
      <c r="H57" s="113">
        <v>11658</v>
      </c>
    </row>
    <row r="58" spans="2:8" ht="45.75" customHeight="1">
      <c r="B58" s="114"/>
      <c r="C58" s="1261" t="s">
        <v>591</v>
      </c>
      <c r="D58" s="1262"/>
      <c r="E58" s="1263"/>
      <c r="F58" s="115">
        <v>2267</v>
      </c>
      <c r="G58" s="115">
        <v>2276</v>
      </c>
      <c r="H58" s="116">
        <v>2266</v>
      </c>
    </row>
    <row r="59" spans="2:8" ht="45.75" customHeight="1">
      <c r="B59" s="114"/>
      <c r="C59" s="1261" t="s">
        <v>592</v>
      </c>
      <c r="D59" s="1262"/>
      <c r="E59" s="1263"/>
      <c r="F59" s="115">
        <v>2146</v>
      </c>
      <c r="G59" s="115">
        <v>2172</v>
      </c>
      <c r="H59" s="116">
        <v>2183</v>
      </c>
    </row>
    <row r="60" spans="2:8" ht="45.75" customHeight="1">
      <c r="B60" s="114"/>
      <c r="C60" s="1261" t="s">
        <v>593</v>
      </c>
      <c r="D60" s="1262"/>
      <c r="E60" s="1263"/>
      <c r="F60" s="115">
        <v>1404</v>
      </c>
      <c r="G60" s="115">
        <v>1416</v>
      </c>
      <c r="H60" s="116">
        <v>1416</v>
      </c>
    </row>
    <row r="61" spans="2:8" ht="45.75" customHeight="1">
      <c r="B61" s="114"/>
      <c r="C61" s="1261" t="s">
        <v>594</v>
      </c>
      <c r="D61" s="1262"/>
      <c r="E61" s="1263"/>
      <c r="F61" s="115">
        <v>615</v>
      </c>
      <c r="G61" s="115">
        <v>974</v>
      </c>
      <c r="H61" s="116">
        <v>1343</v>
      </c>
    </row>
    <row r="62" spans="2:8" ht="45.75" customHeight="1" thickBot="1">
      <c r="B62" s="117"/>
      <c r="C62" s="1264" t="s">
        <v>595</v>
      </c>
      <c r="D62" s="1265"/>
      <c r="E62" s="1266"/>
      <c r="F62" s="118">
        <v>1243</v>
      </c>
      <c r="G62" s="118">
        <v>1257</v>
      </c>
      <c r="H62" s="119">
        <v>1260</v>
      </c>
    </row>
    <row r="63" spans="2:8" ht="52.5" customHeight="1" thickBot="1">
      <c r="B63" s="120"/>
      <c r="C63" s="1267" t="s">
        <v>44</v>
      </c>
      <c r="D63" s="1267"/>
      <c r="E63" s="1268"/>
      <c r="F63" s="121">
        <v>17423</v>
      </c>
      <c r="G63" s="121">
        <v>17293</v>
      </c>
      <c r="H63" s="122">
        <v>18588</v>
      </c>
    </row>
    <row r="64" spans="2:8" ht="15" customHeight="1"/>
    <row r="65" ht="0" hidden="1" customHeight="1"/>
    <row r="66" ht="0" hidden="1" customHeight="1"/>
  </sheetData>
  <sheetProtection algorithmName="SHA-512" hashValue="kNBpauJepyM0LbfPg12Cdd9Ht8dJR4MzV3lTxkKJ15XgJMh0jpXiDNuqKgoUUXoXGbx7w6ivAPvGtpgtD3hcZw==" saltValue="XSKKh8uejb+RtFuWhS/6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116165</v>
      </c>
      <c r="E3" s="141"/>
      <c r="F3" s="142">
        <v>53270</v>
      </c>
      <c r="G3" s="143"/>
      <c r="H3" s="144"/>
    </row>
    <row r="4" spans="1:8">
      <c r="A4" s="145"/>
      <c r="B4" s="146"/>
      <c r="C4" s="147"/>
      <c r="D4" s="148">
        <v>39203</v>
      </c>
      <c r="E4" s="149"/>
      <c r="F4" s="150">
        <v>24316</v>
      </c>
      <c r="G4" s="151"/>
      <c r="H4" s="152"/>
    </row>
    <row r="5" spans="1:8">
      <c r="A5" s="133" t="s">
        <v>539</v>
      </c>
      <c r="B5" s="138"/>
      <c r="C5" s="139"/>
      <c r="D5" s="140">
        <v>67423</v>
      </c>
      <c r="E5" s="141"/>
      <c r="F5" s="142">
        <v>53292</v>
      </c>
      <c r="G5" s="143"/>
      <c r="H5" s="144"/>
    </row>
    <row r="6" spans="1:8">
      <c r="A6" s="145"/>
      <c r="B6" s="146"/>
      <c r="C6" s="147"/>
      <c r="D6" s="148">
        <v>42869</v>
      </c>
      <c r="E6" s="149"/>
      <c r="F6" s="150">
        <v>28900</v>
      </c>
      <c r="G6" s="151"/>
      <c r="H6" s="152"/>
    </row>
    <row r="7" spans="1:8">
      <c r="A7" s="133" t="s">
        <v>540</v>
      </c>
      <c r="B7" s="138"/>
      <c r="C7" s="139"/>
      <c r="D7" s="140">
        <v>81563</v>
      </c>
      <c r="E7" s="141"/>
      <c r="F7" s="142">
        <v>49919</v>
      </c>
      <c r="G7" s="143"/>
      <c r="H7" s="144"/>
    </row>
    <row r="8" spans="1:8">
      <c r="A8" s="145"/>
      <c r="B8" s="146"/>
      <c r="C8" s="147"/>
      <c r="D8" s="148">
        <v>38623</v>
      </c>
      <c r="E8" s="149"/>
      <c r="F8" s="150">
        <v>26398</v>
      </c>
      <c r="G8" s="151"/>
      <c r="H8" s="152"/>
    </row>
    <row r="9" spans="1:8">
      <c r="A9" s="133" t="s">
        <v>541</v>
      </c>
      <c r="B9" s="138"/>
      <c r="C9" s="139"/>
      <c r="D9" s="140">
        <v>105395</v>
      </c>
      <c r="E9" s="141"/>
      <c r="F9" s="142">
        <v>47738</v>
      </c>
      <c r="G9" s="143"/>
      <c r="H9" s="144"/>
    </row>
    <row r="10" spans="1:8">
      <c r="A10" s="145"/>
      <c r="B10" s="146"/>
      <c r="C10" s="147"/>
      <c r="D10" s="148">
        <v>71209</v>
      </c>
      <c r="E10" s="149"/>
      <c r="F10" s="150">
        <v>24937</v>
      </c>
      <c r="G10" s="151"/>
      <c r="H10" s="152"/>
    </row>
    <row r="11" spans="1:8">
      <c r="A11" s="133" t="s">
        <v>542</v>
      </c>
      <c r="B11" s="138"/>
      <c r="C11" s="139"/>
      <c r="D11" s="140">
        <v>108048</v>
      </c>
      <c r="E11" s="141"/>
      <c r="F11" s="142">
        <v>52191</v>
      </c>
      <c r="G11" s="143"/>
      <c r="H11" s="144"/>
    </row>
    <row r="12" spans="1:8">
      <c r="A12" s="145"/>
      <c r="B12" s="146"/>
      <c r="C12" s="153"/>
      <c r="D12" s="148">
        <v>56743</v>
      </c>
      <c r="E12" s="149"/>
      <c r="F12" s="150">
        <v>24843</v>
      </c>
      <c r="G12" s="151"/>
      <c r="H12" s="152"/>
    </row>
    <row r="13" spans="1:8">
      <c r="A13" s="133"/>
      <c r="B13" s="138"/>
      <c r="C13" s="154"/>
      <c r="D13" s="155">
        <v>95719</v>
      </c>
      <c r="E13" s="156"/>
      <c r="F13" s="157">
        <v>51282</v>
      </c>
      <c r="G13" s="158"/>
      <c r="H13" s="144"/>
    </row>
    <row r="14" spans="1:8">
      <c r="A14" s="145"/>
      <c r="B14" s="146"/>
      <c r="C14" s="147"/>
      <c r="D14" s="148">
        <v>49729</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14.4</v>
      </c>
      <c r="C19" s="159">
        <f>ROUND(VALUE(SUBSTITUTE(実質収支比率等に係る経年分析!G$48,"▲","-")),2)</f>
        <v>17.34</v>
      </c>
      <c r="D19" s="159">
        <f>ROUND(VALUE(SUBSTITUTE(実質収支比率等に係る経年分析!H$48,"▲","-")),2)</f>
        <v>13.24</v>
      </c>
      <c r="E19" s="159">
        <f>ROUND(VALUE(SUBSTITUTE(実質収支比率等に係る経年分析!I$48,"▲","-")),2)</f>
        <v>7.99</v>
      </c>
      <c r="F19" s="159">
        <f>ROUND(VALUE(SUBSTITUTE(実質収支比率等に係る経年分析!J$48,"▲","-")),2)</f>
        <v>8.42</v>
      </c>
    </row>
    <row r="20" spans="1:11">
      <c r="A20" s="159" t="s">
        <v>48</v>
      </c>
      <c r="B20" s="159">
        <f>ROUND(VALUE(SUBSTITUTE(実質収支比率等に係る経年分析!F$47,"▲","-")),2)</f>
        <v>14.6</v>
      </c>
      <c r="C20" s="159">
        <f>ROUND(VALUE(SUBSTITUTE(実質収支比率等に係る経年分析!G$47,"▲","-")),2)</f>
        <v>14.82</v>
      </c>
      <c r="D20" s="159">
        <f>ROUND(VALUE(SUBSTITUTE(実質収支比率等に係る経年分析!H$47,"▲","-")),2)</f>
        <v>14.71</v>
      </c>
      <c r="E20" s="159">
        <f>ROUND(VALUE(SUBSTITUTE(実質収支比率等に係る経年分析!I$47,"▲","-")),2)</f>
        <v>14.99</v>
      </c>
      <c r="F20" s="159">
        <f>ROUND(VALUE(SUBSTITUTE(実質収支比率等に係る経年分析!J$47,"▲","-")),2)</f>
        <v>15.54</v>
      </c>
    </row>
    <row r="21" spans="1:11">
      <c r="A21" s="159" t="s">
        <v>49</v>
      </c>
      <c r="B21" s="159">
        <f>IF(ISNUMBER(VALUE(SUBSTITUTE(実質収支比率等に係る経年分析!F$49,"▲","-"))),ROUND(VALUE(SUBSTITUTE(実質収支比率等に係る経年分析!F$49,"▲","-")),2),NA())</f>
        <v>1.1599999999999999</v>
      </c>
      <c r="C21" s="159">
        <f>IF(ISNUMBER(VALUE(SUBSTITUTE(実質収支比率等に係る経年分析!G$49,"▲","-"))),ROUND(VALUE(SUBSTITUTE(実質収支比率等に係る経年分析!G$49,"▲","-")),2),NA())</f>
        <v>2.86</v>
      </c>
      <c r="D21" s="159">
        <f>IF(ISNUMBER(VALUE(SUBSTITUTE(実質収支比率等に係る経年分析!H$49,"▲","-"))),ROUND(VALUE(SUBSTITUTE(実質収支比率等に係る経年分析!H$49,"▲","-")),2),NA())</f>
        <v>-3.71</v>
      </c>
      <c r="E21" s="159">
        <f>IF(ISNUMBER(VALUE(SUBSTITUTE(実質収支比率等に係る経年分析!I$49,"▲","-"))),ROUND(VALUE(SUBSTITUTE(実質収支比率等に係る経年分析!I$49,"▲","-")),2),NA())</f>
        <v>6.6</v>
      </c>
      <c r="F21" s="159">
        <f>IF(ISNUMBER(VALUE(SUBSTITUTE(実質収支比率等に係る経年分析!J$49,"▲","-"))),ROUND(VALUE(SUBSTITUTE(実質収支比率等に係る経年分析!J$49,"▲","-")),2),NA())</f>
        <v>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公共用地先行取得事業特別会計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住宅新築資金貸付事業特別会計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8.2899999999999991</v>
      </c>
    </row>
    <row r="35" spans="1:16">
      <c r="A35" s="160" t="str">
        <f>IF(連結実質赤字比率に係る赤字・黒字の構成分析!C$35="",NA(),連結実質赤字比率に係る赤字・黒字の構成分析!C$35)</f>
        <v>国民健康保険特別会計</v>
      </c>
      <c r="B35" s="160">
        <f>IF(ROUND(VALUE(SUBSTITUTE(連結実質赤字比率に係る赤字・黒字の構成分析!F$35,"▲", "-")), 2) &lt; 0, ABS(ROUND(VALUE(SUBSTITUTE(連結実質赤字比率に係る赤字・黒字の構成分析!F$35,"▲", "-")), 2)), NA())</f>
        <v>14.09</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17.12</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4.82</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1.87</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1.65</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国民健康保険福智町立診療所特別会計</v>
      </c>
      <c r="B36" s="160">
        <f>IF(ROUND(VALUE(SUBSTITUTE(連結実質赤字比率に係る赤字・黒字の構成分析!F$34,"▲", "-")), 2) &lt; 0, ABS(ROUND(VALUE(SUBSTITUTE(連結実質赤字比率に係る赤字・黒字の構成分析!F$34,"▲", "-")), 2)), NA())</f>
        <v>4.8499999999999996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5.73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6.45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3.51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4.55</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1951</v>
      </c>
      <c r="E42" s="161"/>
      <c r="F42" s="161"/>
      <c r="G42" s="161">
        <f>'実質公債費比率（分子）の構造'!L$52</f>
        <v>1993</v>
      </c>
      <c r="H42" s="161"/>
      <c r="I42" s="161"/>
      <c r="J42" s="161">
        <f>'実質公債費比率（分子）の構造'!M$52</f>
        <v>1996</v>
      </c>
      <c r="K42" s="161"/>
      <c r="L42" s="161"/>
      <c r="M42" s="161">
        <f>'実質公債費比率（分子）の構造'!N$52</f>
        <v>2025</v>
      </c>
      <c r="N42" s="161"/>
      <c r="O42" s="161"/>
      <c r="P42" s="161">
        <f>'実質公債費比率（分子）の構造'!O$52</f>
        <v>1848</v>
      </c>
    </row>
    <row r="43" spans="1:16">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166</v>
      </c>
      <c r="C44" s="161"/>
      <c r="D44" s="161"/>
      <c r="E44" s="161">
        <f>'実質公債費比率（分子）の構造'!L$50</f>
        <v>166</v>
      </c>
      <c r="F44" s="161"/>
      <c r="G44" s="161"/>
      <c r="H44" s="161">
        <f>'実質公債費比率（分子）の構造'!M$50</f>
        <v>166</v>
      </c>
      <c r="I44" s="161"/>
      <c r="J44" s="161"/>
      <c r="K44" s="161">
        <f>'実質公債費比率（分子）の構造'!N$50</f>
        <v>148</v>
      </c>
      <c r="L44" s="161"/>
      <c r="M44" s="161"/>
      <c r="N44" s="161">
        <f>'実質公債費比率（分子）の構造'!O$50</f>
        <v>93</v>
      </c>
      <c r="O44" s="161"/>
      <c r="P44" s="161"/>
    </row>
    <row r="45" spans="1:16">
      <c r="A45" s="161" t="s">
        <v>59</v>
      </c>
      <c r="B45" s="161">
        <f>'実質公債費比率（分子）の構造'!K$49</f>
        <v>15</v>
      </c>
      <c r="C45" s="161"/>
      <c r="D45" s="161"/>
      <c r="E45" s="161">
        <f>'実質公債費比率（分子）の構造'!L$49</f>
        <v>17</v>
      </c>
      <c r="F45" s="161"/>
      <c r="G45" s="161"/>
      <c r="H45" s="161">
        <f>'実質公債費比率（分子）の構造'!M$49</f>
        <v>28</v>
      </c>
      <c r="I45" s="161"/>
      <c r="J45" s="161"/>
      <c r="K45" s="161">
        <f>'実質公債費比率（分子）の構造'!N$49</f>
        <v>30</v>
      </c>
      <c r="L45" s="161"/>
      <c r="M45" s="161"/>
      <c r="N45" s="161">
        <f>'実質公債費比率（分子）の構造'!O$49</f>
        <v>30</v>
      </c>
      <c r="O45" s="161"/>
      <c r="P45" s="161"/>
    </row>
    <row r="46" spans="1:16">
      <c r="A46" s="161" t="s">
        <v>60</v>
      </c>
      <c r="B46" s="161">
        <f>'実質公債費比率（分子）の構造'!K$48</f>
        <v>7</v>
      </c>
      <c r="C46" s="161"/>
      <c r="D46" s="161"/>
      <c r="E46" s="161">
        <f>'実質公債費比率（分子）の構造'!L$48</f>
        <v>5</v>
      </c>
      <c r="F46" s="161"/>
      <c r="G46" s="161"/>
      <c r="H46" s="161">
        <f>'実質公債費比率（分子）の構造'!M$48</f>
        <v>7</v>
      </c>
      <c r="I46" s="161"/>
      <c r="J46" s="161"/>
      <c r="K46" s="161">
        <f>'実質公債費比率（分子）の構造'!N$48</f>
        <v>22</v>
      </c>
      <c r="L46" s="161"/>
      <c r="M46" s="161"/>
      <c r="N46" s="161">
        <f>'実質公債費比率（分子）の構造'!O$48</f>
        <v>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2116</v>
      </c>
      <c r="C49" s="161"/>
      <c r="D49" s="161"/>
      <c r="E49" s="161">
        <f>'実質公債費比率（分子）の構造'!L$45</f>
        <v>2079</v>
      </c>
      <c r="F49" s="161"/>
      <c r="G49" s="161"/>
      <c r="H49" s="161">
        <f>'実質公債費比率（分子）の構造'!M$45</f>
        <v>2106</v>
      </c>
      <c r="I49" s="161"/>
      <c r="J49" s="161"/>
      <c r="K49" s="161">
        <f>'実質公債費比率（分子）の構造'!N$45</f>
        <v>2166</v>
      </c>
      <c r="L49" s="161"/>
      <c r="M49" s="161"/>
      <c r="N49" s="161">
        <f>'実質公債費比率（分子）の構造'!O$45</f>
        <v>1896</v>
      </c>
      <c r="O49" s="161"/>
      <c r="P49" s="161"/>
    </row>
    <row r="50" spans="1:16">
      <c r="A50" s="161" t="s">
        <v>64</v>
      </c>
      <c r="B50" s="161" t="e">
        <f>NA()</f>
        <v>#N/A</v>
      </c>
      <c r="C50" s="161">
        <f>IF(ISNUMBER('実質公債費比率（分子）の構造'!K$53),'実質公債費比率（分子）の構造'!K$53,NA())</f>
        <v>353</v>
      </c>
      <c r="D50" s="161" t="e">
        <f>NA()</f>
        <v>#N/A</v>
      </c>
      <c r="E50" s="161" t="e">
        <f>NA()</f>
        <v>#N/A</v>
      </c>
      <c r="F50" s="161">
        <f>IF(ISNUMBER('実質公債費比率（分子）の構造'!L$53),'実質公債費比率（分子）の構造'!L$53,NA())</f>
        <v>274</v>
      </c>
      <c r="G50" s="161" t="e">
        <f>NA()</f>
        <v>#N/A</v>
      </c>
      <c r="H50" s="161" t="e">
        <f>NA()</f>
        <v>#N/A</v>
      </c>
      <c r="I50" s="161">
        <f>IF(ISNUMBER('実質公債費比率（分子）の構造'!M$53),'実質公債費比率（分子）の構造'!M$53,NA())</f>
        <v>311</v>
      </c>
      <c r="J50" s="161" t="e">
        <f>NA()</f>
        <v>#N/A</v>
      </c>
      <c r="K50" s="161" t="e">
        <f>NA()</f>
        <v>#N/A</v>
      </c>
      <c r="L50" s="161">
        <f>IF(ISNUMBER('実質公債費比率（分子）の構造'!N$53),'実質公債費比率（分子）の構造'!N$53,NA())</f>
        <v>341</v>
      </c>
      <c r="M50" s="161" t="e">
        <f>NA()</f>
        <v>#N/A</v>
      </c>
      <c r="N50" s="161" t="e">
        <f>NA()</f>
        <v>#N/A</v>
      </c>
      <c r="O50" s="161">
        <f>IF(ISNUMBER('実質公債費比率（分子）の構造'!O$53),'実質公債費比率（分子）の構造'!O$53,NA())</f>
        <v>178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15887</v>
      </c>
      <c r="E56" s="160"/>
      <c r="F56" s="160"/>
      <c r="G56" s="160">
        <f>'将来負担比率（分子）の構造'!J$52</f>
        <v>15548</v>
      </c>
      <c r="H56" s="160"/>
      <c r="I56" s="160"/>
      <c r="J56" s="160">
        <f>'将来負担比率（分子）の構造'!K$52</f>
        <v>15119</v>
      </c>
      <c r="K56" s="160"/>
      <c r="L56" s="160"/>
      <c r="M56" s="160">
        <f>'将来負担比率（分子）の構造'!L$52</f>
        <v>14873</v>
      </c>
      <c r="N56" s="160"/>
      <c r="O56" s="160"/>
      <c r="P56" s="160">
        <f>'将来負担比率（分子）の構造'!M$52</f>
        <v>14707</v>
      </c>
    </row>
    <row r="57" spans="1:16">
      <c r="A57" s="160" t="s">
        <v>35</v>
      </c>
      <c r="B57" s="160"/>
      <c r="C57" s="160"/>
      <c r="D57" s="160">
        <f>'将来負担比率（分子）の構造'!I$51</f>
        <v>3239</v>
      </c>
      <c r="E57" s="160"/>
      <c r="F57" s="160"/>
      <c r="G57" s="160">
        <f>'将来負担比率（分子）の構造'!J$51</f>
        <v>3080</v>
      </c>
      <c r="H57" s="160"/>
      <c r="I57" s="160"/>
      <c r="J57" s="160">
        <f>'将来負担比率（分子）の構造'!K$51</f>
        <v>3074</v>
      </c>
      <c r="K57" s="160"/>
      <c r="L57" s="160"/>
      <c r="M57" s="160">
        <f>'将来負担比率（分子）の構造'!L$51</f>
        <v>3053</v>
      </c>
      <c r="N57" s="160"/>
      <c r="O57" s="160"/>
      <c r="P57" s="160">
        <f>'将来負担比率（分子）の構造'!M$51</f>
        <v>3128</v>
      </c>
    </row>
    <row r="58" spans="1:16">
      <c r="A58" s="160" t="s">
        <v>34</v>
      </c>
      <c r="B58" s="160"/>
      <c r="C58" s="160"/>
      <c r="D58" s="160">
        <f>'将来負担比率（分子）の構造'!I$50</f>
        <v>15264</v>
      </c>
      <c r="E58" s="160"/>
      <c r="F58" s="160"/>
      <c r="G58" s="160">
        <f>'将来負担比率（分子）の構造'!J$50</f>
        <v>16465</v>
      </c>
      <c r="H58" s="160"/>
      <c r="I58" s="160"/>
      <c r="J58" s="160">
        <f>'将来負担比率（分子）の構造'!K$50</f>
        <v>17494</v>
      </c>
      <c r="K58" s="160"/>
      <c r="L58" s="160"/>
      <c r="M58" s="160">
        <f>'将来負担比率（分子）の構造'!L$50</f>
        <v>17553</v>
      </c>
      <c r="N58" s="160"/>
      <c r="O58" s="160"/>
      <c r="P58" s="160">
        <f>'将来負担比率（分子）の構造'!M$50</f>
        <v>18848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2891</v>
      </c>
      <c r="C62" s="160"/>
      <c r="D62" s="160"/>
      <c r="E62" s="160">
        <f>'将来負担比率（分子）の構造'!J$45</f>
        <v>2739</v>
      </c>
      <c r="F62" s="160"/>
      <c r="G62" s="160"/>
      <c r="H62" s="160">
        <f>'将来負担比率（分子）の構造'!K$45</f>
        <v>2557</v>
      </c>
      <c r="I62" s="160"/>
      <c r="J62" s="160"/>
      <c r="K62" s="160">
        <f>'将来負担比率（分子）の構造'!L$45</f>
        <v>2490</v>
      </c>
      <c r="L62" s="160"/>
      <c r="M62" s="160"/>
      <c r="N62" s="160">
        <f>'将来負担比率（分子）の構造'!M$45</f>
        <v>2604</v>
      </c>
      <c r="O62" s="160"/>
      <c r="P62" s="160"/>
    </row>
    <row r="63" spans="1:16">
      <c r="A63" s="160" t="s">
        <v>27</v>
      </c>
      <c r="B63" s="160">
        <f>'将来負担比率（分子）の構造'!I$44</f>
        <v>147</v>
      </c>
      <c r="C63" s="160"/>
      <c r="D63" s="160"/>
      <c r="E63" s="160">
        <f>'将来負担比率（分子）の構造'!J$44</f>
        <v>276</v>
      </c>
      <c r="F63" s="160"/>
      <c r="G63" s="160"/>
      <c r="H63" s="160">
        <f>'将来負担比率（分子）の構造'!K$44</f>
        <v>249</v>
      </c>
      <c r="I63" s="160"/>
      <c r="J63" s="160"/>
      <c r="K63" s="160">
        <f>'将来負担比率（分子）の構造'!L$44</f>
        <v>179</v>
      </c>
      <c r="L63" s="160"/>
      <c r="M63" s="160"/>
      <c r="N63" s="160">
        <f>'将来負担比率（分子）の構造'!M$44</f>
        <v>175</v>
      </c>
      <c r="O63" s="160"/>
      <c r="P63" s="160"/>
    </row>
    <row r="64" spans="1:16">
      <c r="A64" s="160" t="s">
        <v>26</v>
      </c>
      <c r="B64" s="160">
        <f>'将来負担比率（分子）の構造'!I$43</f>
        <v>83</v>
      </c>
      <c r="C64" s="160"/>
      <c r="D64" s="160"/>
      <c r="E64" s="160">
        <f>'将来負担比率（分子）の構造'!J$43</f>
        <v>70</v>
      </c>
      <c r="F64" s="160"/>
      <c r="G64" s="160"/>
      <c r="H64" s="160">
        <f>'将来負担比率（分子）の構造'!K$43</f>
        <v>64</v>
      </c>
      <c r="I64" s="160"/>
      <c r="J64" s="160"/>
      <c r="K64" s="160">
        <f>'将来負担比率（分子）の構造'!L$43</f>
        <v>62</v>
      </c>
      <c r="L64" s="160"/>
      <c r="M64" s="160"/>
      <c r="N64" s="160">
        <f>'将来負担比率（分子）の構造'!M$43</f>
        <v>76</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21669</v>
      </c>
      <c r="C66" s="160"/>
      <c r="D66" s="160"/>
      <c r="E66" s="160">
        <f>'将来負担比率（分子）の構造'!J$41</f>
        <v>21356</v>
      </c>
      <c r="F66" s="160"/>
      <c r="G66" s="160"/>
      <c r="H66" s="160">
        <f>'将来負担比率（分子）の構造'!K$41</f>
        <v>21061</v>
      </c>
      <c r="I66" s="160"/>
      <c r="J66" s="160"/>
      <c r="K66" s="160">
        <f>'将来負担比率（分子）の構造'!L$41</f>
        <v>20197</v>
      </c>
      <c r="L66" s="160"/>
      <c r="M66" s="160"/>
      <c r="N66" s="160">
        <f>'将来負担比率（分子）の構造'!M$41</f>
        <v>20509</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1128</v>
      </c>
      <c r="C72" s="164">
        <f>基金残高に係る経年分析!G55</f>
        <v>1132</v>
      </c>
      <c r="D72" s="164">
        <f>基金残高に係る経年分析!H55</f>
        <v>1135</v>
      </c>
    </row>
    <row r="73" spans="1:16">
      <c r="A73" s="163" t="s">
        <v>71</v>
      </c>
      <c r="B73" s="164">
        <f>基金残高に係る経年分析!F56</f>
        <v>5350</v>
      </c>
      <c r="C73" s="164">
        <f>基金残高に係る経年分析!G56</f>
        <v>4925</v>
      </c>
      <c r="D73" s="164">
        <f>基金残高に係る経年分析!H56</f>
        <v>5796</v>
      </c>
    </row>
    <row r="74" spans="1:16">
      <c r="A74" s="163" t="s">
        <v>72</v>
      </c>
      <c r="B74" s="164">
        <f>基金残高に係る経年分析!F57</f>
        <v>10946</v>
      </c>
      <c r="C74" s="164">
        <f>基金残高に係る経年分析!G57</f>
        <v>11235</v>
      </c>
      <c r="D74" s="164">
        <f>基金残高に係る経年分析!H57</f>
        <v>11658</v>
      </c>
    </row>
  </sheetData>
  <sheetProtection algorithmName="SHA-512" hashValue="wwkGQMqYdki2/EoZSxy4bqihggMALPr21ddvgitP1VzaC6AVNL8t4WNC6QRXYI41V7dDr70oK4OouCilCHvDrA==" saltValue="R9vzB3SuQL/Oj0kbC+h/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603</v>
      </c>
      <c r="AO51" s="1278"/>
      <c r="AP51" s="1278"/>
      <c r="AQ51" s="1278"/>
      <c r="AR51" s="1278"/>
      <c r="AS51" s="1278"/>
      <c r="AT51" s="1278"/>
      <c r="AU51" s="1278"/>
      <c r="AV51" s="1278"/>
      <c r="AW51" s="1278"/>
      <c r="AX51" s="1278"/>
      <c r="AY51" s="1278"/>
      <c r="AZ51" s="1278"/>
      <c r="BA51" s="1278"/>
      <c r="BB51" s="1278" t="s">
        <v>604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56.5</v>
      </c>
      <c r="CG53" s="1275"/>
      <c r="CH53" s="1275"/>
      <c r="CI53" s="1275"/>
      <c r="CJ53" s="1275"/>
      <c r="CK53" s="1275"/>
      <c r="CL53" s="1275"/>
      <c r="CM53" s="1275"/>
      <c r="CN53" s="1275">
        <v>56.8</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606</v>
      </c>
      <c r="AO55" s="1280"/>
      <c r="AP55" s="1280"/>
      <c r="AQ55" s="1280"/>
      <c r="AR55" s="1280"/>
      <c r="AS55" s="1280"/>
      <c r="AT55" s="1280"/>
      <c r="AU55" s="1280"/>
      <c r="AV55" s="1280"/>
      <c r="AW55" s="1280"/>
      <c r="AX55" s="1280"/>
      <c r="AY55" s="1280"/>
      <c r="AZ55" s="1280"/>
      <c r="BA55" s="1280"/>
      <c r="BB55" s="1278" t="s">
        <v>604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13</v>
      </c>
      <c r="CG55" s="1275"/>
      <c r="CH55" s="1275"/>
      <c r="CI55" s="1275"/>
      <c r="CJ55" s="1275"/>
      <c r="CK55" s="1275"/>
      <c r="CL55" s="1275"/>
      <c r="CM55" s="1275"/>
      <c r="CN55" s="1275">
        <v>21</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53.4</v>
      </c>
      <c r="CG57" s="1275"/>
      <c r="CH57" s="1275"/>
      <c r="CI57" s="1275"/>
      <c r="CJ57" s="1275"/>
      <c r="CK57" s="1275"/>
      <c r="CL57" s="1275"/>
      <c r="CM57" s="1275"/>
      <c r="CN57" s="1275">
        <v>56.1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607</v>
      </c>
    </row>
    <row r="64" spans="1:109">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c r="B73" s="374"/>
      <c r="G73" s="1283"/>
      <c r="H73" s="1283"/>
      <c r="I73" s="1283"/>
      <c r="J73" s="1283"/>
      <c r="K73" s="1279"/>
      <c r="L73" s="1279"/>
      <c r="M73" s="1279"/>
      <c r="N73" s="1279"/>
      <c r="AM73" s="383"/>
      <c r="AN73" s="1278" t="s">
        <v>603</v>
      </c>
      <c r="AO73" s="1278"/>
      <c r="AP73" s="1278"/>
      <c r="AQ73" s="1278"/>
      <c r="AR73" s="1278"/>
      <c r="AS73" s="1278"/>
      <c r="AT73" s="1278"/>
      <c r="AU73" s="1278"/>
      <c r="AV73" s="1278"/>
      <c r="AW73" s="1278"/>
      <c r="AX73" s="1278"/>
      <c r="AY73" s="1278"/>
      <c r="AZ73" s="1278"/>
      <c r="BA73" s="1278"/>
      <c r="BB73" s="1278" t="s">
        <v>604</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609</v>
      </c>
      <c r="BC75" s="1278"/>
      <c r="BD75" s="1278"/>
      <c r="BE75" s="1278"/>
      <c r="BF75" s="1278"/>
      <c r="BG75" s="1278"/>
      <c r="BH75" s="1278"/>
      <c r="BI75" s="1278"/>
      <c r="BJ75" s="1278"/>
      <c r="BK75" s="1278"/>
      <c r="BL75" s="1278"/>
      <c r="BM75" s="1278"/>
      <c r="BN75" s="1278"/>
      <c r="BO75" s="1278"/>
      <c r="BP75" s="1275">
        <v>10.9</v>
      </c>
      <c r="BQ75" s="1275"/>
      <c r="BR75" s="1275"/>
      <c r="BS75" s="1275"/>
      <c r="BT75" s="1275"/>
      <c r="BU75" s="1275"/>
      <c r="BV75" s="1275"/>
      <c r="BW75" s="1275"/>
      <c r="BX75" s="1275">
        <v>7.6</v>
      </c>
      <c r="BY75" s="1275"/>
      <c r="BZ75" s="1275"/>
      <c r="CA75" s="1275"/>
      <c r="CB75" s="1275"/>
      <c r="CC75" s="1275"/>
      <c r="CD75" s="1275"/>
      <c r="CE75" s="1275"/>
      <c r="CF75" s="1275">
        <v>5.3</v>
      </c>
      <c r="CG75" s="1275"/>
      <c r="CH75" s="1275"/>
      <c r="CI75" s="1275"/>
      <c r="CJ75" s="1275"/>
      <c r="CK75" s="1275"/>
      <c r="CL75" s="1275"/>
      <c r="CM75" s="1275"/>
      <c r="CN75" s="1275">
        <v>5.2</v>
      </c>
      <c r="CO75" s="1275"/>
      <c r="CP75" s="1275"/>
      <c r="CQ75" s="1275"/>
      <c r="CR75" s="1275"/>
      <c r="CS75" s="1275"/>
      <c r="CT75" s="1275"/>
      <c r="CU75" s="1275"/>
      <c r="CV75" s="1275">
        <v>4.7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606</v>
      </c>
      <c r="AO77" s="1280"/>
      <c r="AP77" s="1280"/>
      <c r="AQ77" s="1280"/>
      <c r="AR77" s="1280"/>
      <c r="AS77" s="1280"/>
      <c r="AT77" s="1280"/>
      <c r="AU77" s="1280"/>
      <c r="AV77" s="1280"/>
      <c r="AW77" s="1280"/>
      <c r="AX77" s="1280"/>
      <c r="AY77" s="1280"/>
      <c r="AZ77" s="1280"/>
      <c r="BA77" s="1280"/>
      <c r="BB77" s="1278" t="s">
        <v>604</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609</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W2ikWp4UDsKjQ/2/XRL4hLoV7Gdneg+l9+tRZqTBiNqWWDMxUPy7+iemtVey/2AFOOjfxwTgTRe4vZ5xuln+g==" saltValue="wz17G0SYEmdeukU4xQeZ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FUSzt8WbnfKWCa1lx9qvf7I0hElo8s72i0LDd/ewtSu3D5NKT9GEwTYhTkZ/CyU9DMSsq9TNqekVSuj2M26Ag==" saltValue="C8U1TyqW5b0z3dBU5w6j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XCzW0PfcgrxW4bqG3soMmH7RL1IEmLMJgTl+ELeKFK1Beir1Q75RZBElNsF96dIVrC+NSM63dhB9rKrc0H/Vw==" saltValue="l2uCk9kMMSLBB5KBAoWB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1601958</v>
      </c>
      <c r="S5" s="707"/>
      <c r="T5" s="707"/>
      <c r="U5" s="707"/>
      <c r="V5" s="707"/>
      <c r="W5" s="707"/>
      <c r="X5" s="707"/>
      <c r="Y5" s="753"/>
      <c r="Z5" s="771">
        <v>9</v>
      </c>
      <c r="AA5" s="771"/>
      <c r="AB5" s="771"/>
      <c r="AC5" s="771"/>
      <c r="AD5" s="772">
        <v>1601958</v>
      </c>
      <c r="AE5" s="772"/>
      <c r="AF5" s="772"/>
      <c r="AG5" s="772"/>
      <c r="AH5" s="772"/>
      <c r="AI5" s="772"/>
      <c r="AJ5" s="772"/>
      <c r="AK5" s="772"/>
      <c r="AL5" s="754">
        <v>22.5</v>
      </c>
      <c r="AM5" s="723"/>
      <c r="AN5" s="723"/>
      <c r="AO5" s="755"/>
      <c r="AP5" s="740" t="s">
        <v>219</v>
      </c>
      <c r="AQ5" s="741"/>
      <c r="AR5" s="741"/>
      <c r="AS5" s="741"/>
      <c r="AT5" s="741"/>
      <c r="AU5" s="741"/>
      <c r="AV5" s="741"/>
      <c r="AW5" s="741"/>
      <c r="AX5" s="741"/>
      <c r="AY5" s="741"/>
      <c r="AZ5" s="741"/>
      <c r="BA5" s="741"/>
      <c r="BB5" s="741"/>
      <c r="BC5" s="741"/>
      <c r="BD5" s="741"/>
      <c r="BE5" s="741"/>
      <c r="BF5" s="742"/>
      <c r="BG5" s="641">
        <v>1585198</v>
      </c>
      <c r="BH5" s="644"/>
      <c r="BI5" s="644"/>
      <c r="BJ5" s="644"/>
      <c r="BK5" s="644"/>
      <c r="BL5" s="644"/>
      <c r="BM5" s="644"/>
      <c r="BN5" s="645"/>
      <c r="BO5" s="703">
        <v>99</v>
      </c>
      <c r="BP5" s="703"/>
      <c r="BQ5" s="703"/>
      <c r="BR5" s="703"/>
      <c r="BS5" s="704">
        <v>9197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101797</v>
      </c>
      <c r="S6" s="644"/>
      <c r="T6" s="644"/>
      <c r="U6" s="644"/>
      <c r="V6" s="644"/>
      <c r="W6" s="644"/>
      <c r="X6" s="644"/>
      <c r="Y6" s="645"/>
      <c r="Z6" s="703">
        <v>0.6</v>
      </c>
      <c r="AA6" s="703"/>
      <c r="AB6" s="703"/>
      <c r="AC6" s="703"/>
      <c r="AD6" s="704">
        <v>101797</v>
      </c>
      <c r="AE6" s="704"/>
      <c r="AF6" s="704"/>
      <c r="AG6" s="704"/>
      <c r="AH6" s="704"/>
      <c r="AI6" s="704"/>
      <c r="AJ6" s="704"/>
      <c r="AK6" s="704"/>
      <c r="AL6" s="646">
        <v>1.4</v>
      </c>
      <c r="AM6" s="647"/>
      <c r="AN6" s="647"/>
      <c r="AO6" s="705"/>
      <c r="AP6" s="638" t="s">
        <v>224</v>
      </c>
      <c r="AQ6" s="639"/>
      <c r="AR6" s="639"/>
      <c r="AS6" s="639"/>
      <c r="AT6" s="639"/>
      <c r="AU6" s="639"/>
      <c r="AV6" s="639"/>
      <c r="AW6" s="639"/>
      <c r="AX6" s="639"/>
      <c r="AY6" s="639"/>
      <c r="AZ6" s="639"/>
      <c r="BA6" s="639"/>
      <c r="BB6" s="639"/>
      <c r="BC6" s="639"/>
      <c r="BD6" s="639"/>
      <c r="BE6" s="639"/>
      <c r="BF6" s="640"/>
      <c r="BG6" s="641">
        <v>1585198</v>
      </c>
      <c r="BH6" s="644"/>
      <c r="BI6" s="644"/>
      <c r="BJ6" s="644"/>
      <c r="BK6" s="644"/>
      <c r="BL6" s="644"/>
      <c r="BM6" s="644"/>
      <c r="BN6" s="645"/>
      <c r="BO6" s="703">
        <v>99</v>
      </c>
      <c r="BP6" s="703"/>
      <c r="BQ6" s="703"/>
      <c r="BR6" s="703"/>
      <c r="BS6" s="704">
        <v>9197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130339</v>
      </c>
      <c r="CS6" s="644"/>
      <c r="CT6" s="644"/>
      <c r="CU6" s="644"/>
      <c r="CV6" s="644"/>
      <c r="CW6" s="644"/>
      <c r="CX6" s="644"/>
      <c r="CY6" s="645"/>
      <c r="CZ6" s="754">
        <v>0.8</v>
      </c>
      <c r="DA6" s="723"/>
      <c r="DB6" s="723"/>
      <c r="DC6" s="757"/>
      <c r="DD6" s="649" t="s">
        <v>226</v>
      </c>
      <c r="DE6" s="644"/>
      <c r="DF6" s="644"/>
      <c r="DG6" s="644"/>
      <c r="DH6" s="644"/>
      <c r="DI6" s="644"/>
      <c r="DJ6" s="644"/>
      <c r="DK6" s="644"/>
      <c r="DL6" s="644"/>
      <c r="DM6" s="644"/>
      <c r="DN6" s="644"/>
      <c r="DO6" s="644"/>
      <c r="DP6" s="645"/>
      <c r="DQ6" s="649">
        <v>130339</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2773</v>
      </c>
      <c r="S7" s="644"/>
      <c r="T7" s="644"/>
      <c r="U7" s="644"/>
      <c r="V7" s="644"/>
      <c r="W7" s="644"/>
      <c r="X7" s="644"/>
      <c r="Y7" s="645"/>
      <c r="Z7" s="703">
        <v>0</v>
      </c>
      <c r="AA7" s="703"/>
      <c r="AB7" s="703"/>
      <c r="AC7" s="703"/>
      <c r="AD7" s="704">
        <v>2773</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721916</v>
      </c>
      <c r="BH7" s="644"/>
      <c r="BI7" s="644"/>
      <c r="BJ7" s="644"/>
      <c r="BK7" s="644"/>
      <c r="BL7" s="644"/>
      <c r="BM7" s="644"/>
      <c r="BN7" s="645"/>
      <c r="BO7" s="703">
        <v>45.1</v>
      </c>
      <c r="BP7" s="703"/>
      <c r="BQ7" s="703"/>
      <c r="BR7" s="703"/>
      <c r="BS7" s="704">
        <v>9197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4599188</v>
      </c>
      <c r="CS7" s="644"/>
      <c r="CT7" s="644"/>
      <c r="CU7" s="644"/>
      <c r="CV7" s="644"/>
      <c r="CW7" s="644"/>
      <c r="CX7" s="644"/>
      <c r="CY7" s="645"/>
      <c r="CZ7" s="703">
        <v>26.6</v>
      </c>
      <c r="DA7" s="703"/>
      <c r="DB7" s="703"/>
      <c r="DC7" s="703"/>
      <c r="DD7" s="649">
        <v>58384</v>
      </c>
      <c r="DE7" s="644"/>
      <c r="DF7" s="644"/>
      <c r="DG7" s="644"/>
      <c r="DH7" s="644"/>
      <c r="DI7" s="644"/>
      <c r="DJ7" s="644"/>
      <c r="DK7" s="644"/>
      <c r="DL7" s="644"/>
      <c r="DM7" s="644"/>
      <c r="DN7" s="644"/>
      <c r="DO7" s="644"/>
      <c r="DP7" s="645"/>
      <c r="DQ7" s="649">
        <v>1865292</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7172</v>
      </c>
      <c r="S8" s="644"/>
      <c r="T8" s="644"/>
      <c r="U8" s="644"/>
      <c r="V8" s="644"/>
      <c r="W8" s="644"/>
      <c r="X8" s="644"/>
      <c r="Y8" s="645"/>
      <c r="Z8" s="703">
        <v>0</v>
      </c>
      <c r="AA8" s="703"/>
      <c r="AB8" s="703"/>
      <c r="AC8" s="703"/>
      <c r="AD8" s="704">
        <v>7172</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31431</v>
      </c>
      <c r="BH8" s="644"/>
      <c r="BI8" s="644"/>
      <c r="BJ8" s="644"/>
      <c r="BK8" s="644"/>
      <c r="BL8" s="644"/>
      <c r="BM8" s="644"/>
      <c r="BN8" s="645"/>
      <c r="BO8" s="703">
        <v>2</v>
      </c>
      <c r="BP8" s="703"/>
      <c r="BQ8" s="703"/>
      <c r="BR8" s="703"/>
      <c r="BS8" s="649" t="s">
        <v>130</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5020439</v>
      </c>
      <c r="CS8" s="644"/>
      <c r="CT8" s="644"/>
      <c r="CU8" s="644"/>
      <c r="CV8" s="644"/>
      <c r="CW8" s="644"/>
      <c r="CX8" s="644"/>
      <c r="CY8" s="645"/>
      <c r="CZ8" s="703">
        <v>29.1</v>
      </c>
      <c r="DA8" s="703"/>
      <c r="DB8" s="703"/>
      <c r="DC8" s="703"/>
      <c r="DD8" s="649">
        <v>121749</v>
      </c>
      <c r="DE8" s="644"/>
      <c r="DF8" s="644"/>
      <c r="DG8" s="644"/>
      <c r="DH8" s="644"/>
      <c r="DI8" s="644"/>
      <c r="DJ8" s="644"/>
      <c r="DK8" s="644"/>
      <c r="DL8" s="644"/>
      <c r="DM8" s="644"/>
      <c r="DN8" s="644"/>
      <c r="DO8" s="644"/>
      <c r="DP8" s="645"/>
      <c r="DQ8" s="649">
        <v>2346351</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7583</v>
      </c>
      <c r="S9" s="644"/>
      <c r="T9" s="644"/>
      <c r="U9" s="644"/>
      <c r="V9" s="644"/>
      <c r="W9" s="644"/>
      <c r="X9" s="644"/>
      <c r="Y9" s="645"/>
      <c r="Z9" s="703">
        <v>0</v>
      </c>
      <c r="AA9" s="703"/>
      <c r="AB9" s="703"/>
      <c r="AC9" s="703"/>
      <c r="AD9" s="704">
        <v>7583</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600306</v>
      </c>
      <c r="BH9" s="644"/>
      <c r="BI9" s="644"/>
      <c r="BJ9" s="644"/>
      <c r="BK9" s="644"/>
      <c r="BL9" s="644"/>
      <c r="BM9" s="644"/>
      <c r="BN9" s="645"/>
      <c r="BO9" s="703">
        <v>37.5</v>
      </c>
      <c r="BP9" s="703"/>
      <c r="BQ9" s="703"/>
      <c r="BR9" s="703"/>
      <c r="BS9" s="649" t="s">
        <v>226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1132062</v>
      </c>
      <c r="CS9" s="644"/>
      <c r="CT9" s="644"/>
      <c r="CU9" s="644"/>
      <c r="CV9" s="644"/>
      <c r="CW9" s="644"/>
      <c r="CX9" s="644"/>
      <c r="CY9" s="645"/>
      <c r="CZ9" s="703">
        <v>6.6</v>
      </c>
      <c r="DA9" s="703"/>
      <c r="DB9" s="703"/>
      <c r="DC9" s="703"/>
      <c r="DD9" s="649">
        <v>31348</v>
      </c>
      <c r="DE9" s="644"/>
      <c r="DF9" s="644"/>
      <c r="DG9" s="644"/>
      <c r="DH9" s="644"/>
      <c r="DI9" s="644"/>
      <c r="DJ9" s="644"/>
      <c r="DK9" s="644"/>
      <c r="DL9" s="644"/>
      <c r="DM9" s="644"/>
      <c r="DN9" s="644"/>
      <c r="DO9" s="644"/>
      <c r="DP9" s="645"/>
      <c r="DQ9" s="649">
        <v>749154</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130</v>
      </c>
      <c r="AA10" s="703"/>
      <c r="AB10" s="703"/>
      <c r="AC10" s="703"/>
      <c r="AD10" s="704" t="s">
        <v>130</v>
      </c>
      <c r="AE10" s="704"/>
      <c r="AF10" s="704"/>
      <c r="AG10" s="704"/>
      <c r="AH10" s="704"/>
      <c r="AI10" s="704"/>
      <c r="AJ10" s="704"/>
      <c r="AK10" s="704"/>
      <c r="AL10" s="646" t="s">
        <v>226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33842</v>
      </c>
      <c r="BH10" s="644"/>
      <c r="BI10" s="644"/>
      <c r="BJ10" s="644"/>
      <c r="BK10" s="644"/>
      <c r="BL10" s="644"/>
      <c r="BM10" s="644"/>
      <c r="BN10" s="645"/>
      <c r="BO10" s="703">
        <v>2.1</v>
      </c>
      <c r="BP10" s="703"/>
      <c r="BQ10" s="703"/>
      <c r="BR10" s="703"/>
      <c r="BS10" s="649" t="s">
        <v>130</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3064</v>
      </c>
      <c r="CS10" s="644"/>
      <c r="CT10" s="644"/>
      <c r="CU10" s="644"/>
      <c r="CV10" s="644"/>
      <c r="CW10" s="644"/>
      <c r="CX10" s="644"/>
      <c r="CY10" s="645"/>
      <c r="CZ10" s="703">
        <v>0</v>
      </c>
      <c r="DA10" s="703"/>
      <c r="DB10" s="703"/>
      <c r="DC10" s="703"/>
      <c r="DD10" s="649" t="s">
        <v>226</v>
      </c>
      <c r="DE10" s="644"/>
      <c r="DF10" s="644"/>
      <c r="DG10" s="644"/>
      <c r="DH10" s="644"/>
      <c r="DI10" s="644"/>
      <c r="DJ10" s="644"/>
      <c r="DK10" s="644"/>
      <c r="DL10" s="644"/>
      <c r="DM10" s="644"/>
      <c r="DN10" s="644"/>
      <c r="DO10" s="644"/>
      <c r="DP10" s="645"/>
      <c r="DQ10" s="649">
        <v>3064</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130</v>
      </c>
      <c r="AA11" s="703"/>
      <c r="AB11" s="703"/>
      <c r="AC11" s="703"/>
      <c r="AD11" s="704" t="s">
        <v>226</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56337</v>
      </c>
      <c r="BH11" s="644"/>
      <c r="BI11" s="644"/>
      <c r="BJ11" s="644"/>
      <c r="BK11" s="644"/>
      <c r="BL11" s="644"/>
      <c r="BM11" s="644"/>
      <c r="BN11" s="645"/>
      <c r="BO11" s="703">
        <v>3.5</v>
      </c>
      <c r="BP11" s="703"/>
      <c r="BQ11" s="703"/>
      <c r="BR11" s="703"/>
      <c r="BS11" s="649">
        <v>9197</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540739</v>
      </c>
      <c r="CS11" s="644"/>
      <c r="CT11" s="644"/>
      <c r="CU11" s="644"/>
      <c r="CV11" s="644"/>
      <c r="CW11" s="644"/>
      <c r="CX11" s="644"/>
      <c r="CY11" s="645"/>
      <c r="CZ11" s="703">
        <v>3.1</v>
      </c>
      <c r="DA11" s="703"/>
      <c r="DB11" s="703"/>
      <c r="DC11" s="703"/>
      <c r="DD11" s="649">
        <v>233432</v>
      </c>
      <c r="DE11" s="644"/>
      <c r="DF11" s="644"/>
      <c r="DG11" s="644"/>
      <c r="DH11" s="644"/>
      <c r="DI11" s="644"/>
      <c r="DJ11" s="644"/>
      <c r="DK11" s="644"/>
      <c r="DL11" s="644"/>
      <c r="DM11" s="644"/>
      <c r="DN11" s="644"/>
      <c r="DO11" s="644"/>
      <c r="DP11" s="645"/>
      <c r="DQ11" s="649">
        <v>209071</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368287</v>
      </c>
      <c r="S12" s="644"/>
      <c r="T12" s="644"/>
      <c r="U12" s="644"/>
      <c r="V12" s="644"/>
      <c r="W12" s="644"/>
      <c r="X12" s="644"/>
      <c r="Y12" s="645"/>
      <c r="Z12" s="703">
        <v>2.1</v>
      </c>
      <c r="AA12" s="703"/>
      <c r="AB12" s="703"/>
      <c r="AC12" s="703"/>
      <c r="AD12" s="704">
        <v>368287</v>
      </c>
      <c r="AE12" s="704"/>
      <c r="AF12" s="704"/>
      <c r="AG12" s="704"/>
      <c r="AH12" s="704"/>
      <c r="AI12" s="704"/>
      <c r="AJ12" s="704"/>
      <c r="AK12" s="704"/>
      <c r="AL12" s="646">
        <v>5.2</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605962</v>
      </c>
      <c r="BH12" s="644"/>
      <c r="BI12" s="644"/>
      <c r="BJ12" s="644"/>
      <c r="BK12" s="644"/>
      <c r="BL12" s="644"/>
      <c r="BM12" s="644"/>
      <c r="BN12" s="645"/>
      <c r="BO12" s="703">
        <v>37.799999999999997</v>
      </c>
      <c r="BP12" s="703"/>
      <c r="BQ12" s="703"/>
      <c r="BR12" s="703"/>
      <c r="BS12" s="649" t="s">
        <v>130</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96459</v>
      </c>
      <c r="CS12" s="644"/>
      <c r="CT12" s="644"/>
      <c r="CU12" s="644"/>
      <c r="CV12" s="644"/>
      <c r="CW12" s="644"/>
      <c r="CX12" s="644"/>
      <c r="CY12" s="645"/>
      <c r="CZ12" s="703">
        <v>0.6</v>
      </c>
      <c r="DA12" s="703"/>
      <c r="DB12" s="703"/>
      <c r="DC12" s="703"/>
      <c r="DD12" s="649">
        <v>3391</v>
      </c>
      <c r="DE12" s="644"/>
      <c r="DF12" s="644"/>
      <c r="DG12" s="644"/>
      <c r="DH12" s="644"/>
      <c r="DI12" s="644"/>
      <c r="DJ12" s="644"/>
      <c r="DK12" s="644"/>
      <c r="DL12" s="644"/>
      <c r="DM12" s="644"/>
      <c r="DN12" s="644"/>
      <c r="DO12" s="644"/>
      <c r="DP12" s="645"/>
      <c r="DQ12" s="649">
        <v>72454</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261</v>
      </c>
      <c r="S13" s="644"/>
      <c r="T13" s="644"/>
      <c r="U13" s="644"/>
      <c r="V13" s="644"/>
      <c r="W13" s="644"/>
      <c r="X13" s="644"/>
      <c r="Y13" s="645"/>
      <c r="Z13" s="703">
        <v>0</v>
      </c>
      <c r="AA13" s="703"/>
      <c r="AB13" s="703"/>
      <c r="AC13" s="703"/>
      <c r="AD13" s="704">
        <v>261</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593164</v>
      </c>
      <c r="BH13" s="644"/>
      <c r="BI13" s="644"/>
      <c r="BJ13" s="644"/>
      <c r="BK13" s="644"/>
      <c r="BL13" s="644"/>
      <c r="BM13" s="644"/>
      <c r="BN13" s="645"/>
      <c r="BO13" s="703">
        <v>37</v>
      </c>
      <c r="BP13" s="703"/>
      <c r="BQ13" s="703"/>
      <c r="BR13" s="703"/>
      <c r="BS13" s="649" t="s">
        <v>130</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1719223</v>
      </c>
      <c r="CS13" s="644"/>
      <c r="CT13" s="644"/>
      <c r="CU13" s="644"/>
      <c r="CV13" s="644"/>
      <c r="CW13" s="644"/>
      <c r="CX13" s="644"/>
      <c r="CY13" s="645"/>
      <c r="CZ13" s="703">
        <v>10</v>
      </c>
      <c r="DA13" s="703"/>
      <c r="DB13" s="703"/>
      <c r="DC13" s="703"/>
      <c r="DD13" s="649">
        <v>1352503</v>
      </c>
      <c r="DE13" s="644"/>
      <c r="DF13" s="644"/>
      <c r="DG13" s="644"/>
      <c r="DH13" s="644"/>
      <c r="DI13" s="644"/>
      <c r="DJ13" s="644"/>
      <c r="DK13" s="644"/>
      <c r="DL13" s="644"/>
      <c r="DM13" s="644"/>
      <c r="DN13" s="644"/>
      <c r="DO13" s="644"/>
      <c r="DP13" s="645"/>
      <c r="DQ13" s="649">
        <v>330712</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226</v>
      </c>
      <c r="AA14" s="703"/>
      <c r="AB14" s="703"/>
      <c r="AC14" s="703"/>
      <c r="AD14" s="704" t="s">
        <v>130</v>
      </c>
      <c r="AE14" s="704"/>
      <c r="AF14" s="704"/>
      <c r="AG14" s="704"/>
      <c r="AH14" s="704"/>
      <c r="AI14" s="704"/>
      <c r="AJ14" s="704"/>
      <c r="AK14" s="704"/>
      <c r="AL14" s="646" t="s">
        <v>226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75610</v>
      </c>
      <c r="BH14" s="644"/>
      <c r="BI14" s="644"/>
      <c r="BJ14" s="644"/>
      <c r="BK14" s="644"/>
      <c r="BL14" s="644"/>
      <c r="BM14" s="644"/>
      <c r="BN14" s="645"/>
      <c r="BO14" s="703">
        <v>4.7</v>
      </c>
      <c r="BP14" s="703"/>
      <c r="BQ14" s="703"/>
      <c r="BR14" s="703"/>
      <c r="BS14" s="649" t="s">
        <v>130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399782</v>
      </c>
      <c r="CS14" s="644"/>
      <c r="CT14" s="644"/>
      <c r="CU14" s="644"/>
      <c r="CV14" s="644"/>
      <c r="CW14" s="644"/>
      <c r="CX14" s="644"/>
      <c r="CY14" s="645"/>
      <c r="CZ14" s="703">
        <v>2.2999999999999998</v>
      </c>
      <c r="DA14" s="703"/>
      <c r="DB14" s="703"/>
      <c r="DC14" s="703"/>
      <c r="DD14" s="649">
        <v>22194</v>
      </c>
      <c r="DE14" s="644"/>
      <c r="DF14" s="644"/>
      <c r="DG14" s="644"/>
      <c r="DH14" s="644"/>
      <c r="DI14" s="644"/>
      <c r="DJ14" s="644"/>
      <c r="DK14" s="644"/>
      <c r="DL14" s="644"/>
      <c r="DM14" s="644"/>
      <c r="DN14" s="644"/>
      <c r="DO14" s="644"/>
      <c r="DP14" s="645"/>
      <c r="DQ14" s="649">
        <v>389182</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37359</v>
      </c>
      <c r="S15" s="644"/>
      <c r="T15" s="644"/>
      <c r="U15" s="644"/>
      <c r="V15" s="644"/>
      <c r="W15" s="644"/>
      <c r="X15" s="644"/>
      <c r="Y15" s="645"/>
      <c r="Z15" s="703">
        <v>0.2</v>
      </c>
      <c r="AA15" s="703"/>
      <c r="AB15" s="703"/>
      <c r="AC15" s="703"/>
      <c r="AD15" s="704">
        <v>37359</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181710</v>
      </c>
      <c r="BH15" s="644"/>
      <c r="BI15" s="644"/>
      <c r="BJ15" s="644"/>
      <c r="BK15" s="644"/>
      <c r="BL15" s="644"/>
      <c r="BM15" s="644"/>
      <c r="BN15" s="645"/>
      <c r="BO15" s="703">
        <v>11.3</v>
      </c>
      <c r="BP15" s="703"/>
      <c r="BQ15" s="703"/>
      <c r="BR15" s="703"/>
      <c r="BS15" s="649" t="s">
        <v>130</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1722433</v>
      </c>
      <c r="CS15" s="644"/>
      <c r="CT15" s="644"/>
      <c r="CU15" s="644"/>
      <c r="CV15" s="644"/>
      <c r="CW15" s="644"/>
      <c r="CX15" s="644"/>
      <c r="CY15" s="645"/>
      <c r="CZ15" s="703">
        <v>10</v>
      </c>
      <c r="DA15" s="703"/>
      <c r="DB15" s="703"/>
      <c r="DC15" s="703"/>
      <c r="DD15" s="649">
        <v>688676</v>
      </c>
      <c r="DE15" s="644"/>
      <c r="DF15" s="644"/>
      <c r="DG15" s="644"/>
      <c r="DH15" s="644"/>
      <c r="DI15" s="644"/>
      <c r="DJ15" s="644"/>
      <c r="DK15" s="644"/>
      <c r="DL15" s="644"/>
      <c r="DM15" s="644"/>
      <c r="DN15" s="644"/>
      <c r="DO15" s="644"/>
      <c r="DP15" s="645"/>
      <c r="DQ15" s="649">
        <v>811882</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226</v>
      </c>
      <c r="AE16" s="704"/>
      <c r="AF16" s="704"/>
      <c r="AG16" s="704"/>
      <c r="AH16" s="704"/>
      <c r="AI16" s="704"/>
      <c r="AJ16" s="704"/>
      <c r="AK16" s="704"/>
      <c r="AL16" s="646" t="s">
        <v>226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226</v>
      </c>
      <c r="BP16" s="703"/>
      <c r="BQ16" s="703"/>
      <c r="BR16" s="703"/>
      <c r="BS16" s="649" t="s">
        <v>226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4015</v>
      </c>
      <c r="CS16" s="644"/>
      <c r="CT16" s="644"/>
      <c r="CU16" s="644"/>
      <c r="CV16" s="644"/>
      <c r="CW16" s="644"/>
      <c r="CX16" s="644"/>
      <c r="CY16" s="645"/>
      <c r="CZ16" s="703">
        <v>0</v>
      </c>
      <c r="DA16" s="703"/>
      <c r="DB16" s="703"/>
      <c r="DC16" s="703"/>
      <c r="DD16" s="649" t="s">
        <v>130</v>
      </c>
      <c r="DE16" s="644"/>
      <c r="DF16" s="644"/>
      <c r="DG16" s="644"/>
      <c r="DH16" s="644"/>
      <c r="DI16" s="644"/>
      <c r="DJ16" s="644"/>
      <c r="DK16" s="644"/>
      <c r="DL16" s="644"/>
      <c r="DM16" s="644"/>
      <c r="DN16" s="644"/>
      <c r="DO16" s="644"/>
      <c r="DP16" s="645"/>
      <c r="DQ16" s="649">
        <v>4015</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5418</v>
      </c>
      <c r="S17" s="644"/>
      <c r="T17" s="644"/>
      <c r="U17" s="644"/>
      <c r="V17" s="644"/>
      <c r="W17" s="644"/>
      <c r="X17" s="644"/>
      <c r="Y17" s="645"/>
      <c r="Z17" s="703">
        <v>0</v>
      </c>
      <c r="AA17" s="703"/>
      <c r="AB17" s="703"/>
      <c r="AC17" s="703"/>
      <c r="AD17" s="704">
        <v>5418</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226</v>
      </c>
      <c r="BP17" s="703"/>
      <c r="BQ17" s="703"/>
      <c r="BR17" s="703"/>
      <c r="BS17" s="649" t="s">
        <v>226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1895616</v>
      </c>
      <c r="CS17" s="644"/>
      <c r="CT17" s="644"/>
      <c r="CU17" s="644"/>
      <c r="CV17" s="644"/>
      <c r="CW17" s="644"/>
      <c r="CX17" s="644"/>
      <c r="CY17" s="645"/>
      <c r="CZ17" s="703">
        <v>11</v>
      </c>
      <c r="DA17" s="703"/>
      <c r="DB17" s="703"/>
      <c r="DC17" s="703"/>
      <c r="DD17" s="649" t="s">
        <v>130</v>
      </c>
      <c r="DE17" s="644"/>
      <c r="DF17" s="644"/>
      <c r="DG17" s="644"/>
      <c r="DH17" s="644"/>
      <c r="DI17" s="644"/>
      <c r="DJ17" s="644"/>
      <c r="DK17" s="644"/>
      <c r="DL17" s="644"/>
      <c r="DM17" s="644"/>
      <c r="DN17" s="644"/>
      <c r="DO17" s="644"/>
      <c r="DP17" s="645"/>
      <c r="DQ17" s="649">
        <v>1604653</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5908201</v>
      </c>
      <c r="S18" s="644"/>
      <c r="T18" s="644"/>
      <c r="U18" s="644"/>
      <c r="V18" s="644"/>
      <c r="W18" s="644"/>
      <c r="X18" s="644"/>
      <c r="Y18" s="645"/>
      <c r="Z18" s="703">
        <v>33</v>
      </c>
      <c r="AA18" s="703"/>
      <c r="AB18" s="703"/>
      <c r="AC18" s="703"/>
      <c r="AD18" s="704">
        <v>4954471</v>
      </c>
      <c r="AE18" s="704"/>
      <c r="AF18" s="704"/>
      <c r="AG18" s="704"/>
      <c r="AH18" s="704"/>
      <c r="AI18" s="704"/>
      <c r="AJ18" s="704"/>
      <c r="AK18" s="704"/>
      <c r="AL18" s="646">
        <v>69.7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226</v>
      </c>
      <c r="BP18" s="703"/>
      <c r="BQ18" s="703"/>
      <c r="BR18" s="703"/>
      <c r="BS18" s="649" t="s">
        <v>130</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226</v>
      </c>
      <c r="DA18" s="703"/>
      <c r="DB18" s="703"/>
      <c r="DC18" s="703"/>
      <c r="DD18" s="649" t="s">
        <v>226</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4954471</v>
      </c>
      <c r="S19" s="644"/>
      <c r="T19" s="644"/>
      <c r="U19" s="644"/>
      <c r="V19" s="644"/>
      <c r="W19" s="644"/>
      <c r="X19" s="644"/>
      <c r="Y19" s="645"/>
      <c r="Z19" s="703">
        <v>27.7</v>
      </c>
      <c r="AA19" s="703"/>
      <c r="AB19" s="703"/>
      <c r="AC19" s="703"/>
      <c r="AD19" s="704">
        <v>4954471</v>
      </c>
      <c r="AE19" s="704"/>
      <c r="AF19" s="704"/>
      <c r="AG19" s="704"/>
      <c r="AH19" s="704"/>
      <c r="AI19" s="704"/>
      <c r="AJ19" s="704"/>
      <c r="AK19" s="704"/>
      <c r="AL19" s="646">
        <v>69.7</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16760</v>
      </c>
      <c r="BH19" s="644"/>
      <c r="BI19" s="644"/>
      <c r="BJ19" s="644"/>
      <c r="BK19" s="644"/>
      <c r="BL19" s="644"/>
      <c r="BM19" s="644"/>
      <c r="BN19" s="645"/>
      <c r="BO19" s="703">
        <v>1</v>
      </c>
      <c r="BP19" s="703"/>
      <c r="BQ19" s="703"/>
      <c r="BR19" s="703"/>
      <c r="BS19" s="649" t="s">
        <v>226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226</v>
      </c>
      <c r="DA19" s="703"/>
      <c r="DB19" s="703"/>
      <c r="DC19" s="703"/>
      <c r="DD19" s="649" t="s">
        <v>130</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953730</v>
      </c>
      <c r="S20" s="644"/>
      <c r="T20" s="644"/>
      <c r="U20" s="644"/>
      <c r="V20" s="644"/>
      <c r="W20" s="644"/>
      <c r="X20" s="644"/>
      <c r="Y20" s="645"/>
      <c r="Z20" s="703">
        <v>5.3</v>
      </c>
      <c r="AA20" s="703"/>
      <c r="AB20" s="703"/>
      <c r="AC20" s="703"/>
      <c r="AD20" s="704" t="s">
        <v>226</v>
      </c>
      <c r="AE20" s="704"/>
      <c r="AF20" s="704"/>
      <c r="AG20" s="704"/>
      <c r="AH20" s="704"/>
      <c r="AI20" s="704"/>
      <c r="AJ20" s="704"/>
      <c r="AK20" s="704"/>
      <c r="AL20" s="646" t="s">
        <v>226</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16760</v>
      </c>
      <c r="BH20" s="644"/>
      <c r="BI20" s="644"/>
      <c r="BJ20" s="644"/>
      <c r="BK20" s="644"/>
      <c r="BL20" s="644"/>
      <c r="BM20" s="644"/>
      <c r="BN20" s="645"/>
      <c r="BO20" s="703">
        <v>1</v>
      </c>
      <c r="BP20" s="703"/>
      <c r="BQ20" s="703"/>
      <c r="BR20" s="703"/>
      <c r="BS20" s="649" t="s">
        <v>226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17263359</v>
      </c>
      <c r="CS20" s="644"/>
      <c r="CT20" s="644"/>
      <c r="CU20" s="644"/>
      <c r="CV20" s="644"/>
      <c r="CW20" s="644"/>
      <c r="CX20" s="644"/>
      <c r="CY20" s="645"/>
      <c r="CZ20" s="703">
        <v>100</v>
      </c>
      <c r="DA20" s="703"/>
      <c r="DB20" s="703"/>
      <c r="DC20" s="703"/>
      <c r="DD20" s="649">
        <v>2511677</v>
      </c>
      <c r="DE20" s="644"/>
      <c r="DF20" s="644"/>
      <c r="DG20" s="644"/>
      <c r="DH20" s="644"/>
      <c r="DI20" s="644"/>
      <c r="DJ20" s="644"/>
      <c r="DK20" s="644"/>
      <c r="DL20" s="644"/>
      <c r="DM20" s="644"/>
      <c r="DN20" s="644"/>
      <c r="DO20" s="644"/>
      <c r="DP20" s="645"/>
      <c r="DQ20" s="649">
        <v>8516169</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226</v>
      </c>
      <c r="S21" s="644"/>
      <c r="T21" s="644"/>
      <c r="U21" s="644"/>
      <c r="V21" s="644"/>
      <c r="W21" s="644"/>
      <c r="X21" s="644"/>
      <c r="Y21" s="645"/>
      <c r="Z21" s="703" t="s">
        <v>226</v>
      </c>
      <c r="AA21" s="703"/>
      <c r="AB21" s="703"/>
      <c r="AC21" s="703"/>
      <c r="AD21" s="704" t="s">
        <v>226</v>
      </c>
      <c r="AE21" s="704"/>
      <c r="AF21" s="704"/>
      <c r="AG21" s="704"/>
      <c r="AH21" s="704"/>
      <c r="AI21" s="704"/>
      <c r="AJ21" s="704"/>
      <c r="AK21" s="704"/>
      <c r="AL21" s="646" t="s">
        <v>226</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16760</v>
      </c>
      <c r="BH21" s="644"/>
      <c r="BI21" s="644"/>
      <c r="BJ21" s="644"/>
      <c r="BK21" s="644"/>
      <c r="BL21" s="644"/>
      <c r="BM21" s="644"/>
      <c r="BN21" s="645"/>
      <c r="BO21" s="703">
        <v>1</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8040809</v>
      </c>
      <c r="S22" s="644"/>
      <c r="T22" s="644"/>
      <c r="U22" s="644"/>
      <c r="V22" s="644"/>
      <c r="W22" s="644"/>
      <c r="X22" s="644"/>
      <c r="Y22" s="645"/>
      <c r="Z22" s="703">
        <v>45</v>
      </c>
      <c r="AA22" s="703"/>
      <c r="AB22" s="703"/>
      <c r="AC22" s="703"/>
      <c r="AD22" s="704">
        <v>7087079</v>
      </c>
      <c r="AE22" s="704"/>
      <c r="AF22" s="704"/>
      <c r="AG22" s="704"/>
      <c r="AH22" s="704"/>
      <c r="AI22" s="704"/>
      <c r="AJ22" s="704"/>
      <c r="AK22" s="704"/>
      <c r="AL22" s="646">
        <v>99.8</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130</v>
      </c>
      <c r="BP22" s="703"/>
      <c r="BQ22" s="703"/>
      <c r="BR22" s="703"/>
      <c r="BS22" s="649" t="s">
        <v>226</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4032</v>
      </c>
      <c r="S23" s="644"/>
      <c r="T23" s="644"/>
      <c r="U23" s="644"/>
      <c r="V23" s="644"/>
      <c r="W23" s="644"/>
      <c r="X23" s="644"/>
      <c r="Y23" s="645"/>
      <c r="Z23" s="703">
        <v>0</v>
      </c>
      <c r="AA23" s="703"/>
      <c r="AB23" s="703"/>
      <c r="AC23" s="703"/>
      <c r="AD23" s="704">
        <v>4032</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226</v>
      </c>
      <c r="BH23" s="644"/>
      <c r="BI23" s="644"/>
      <c r="BJ23" s="644"/>
      <c r="BK23" s="644"/>
      <c r="BL23" s="644"/>
      <c r="BM23" s="644"/>
      <c r="BN23" s="645"/>
      <c r="BO23" s="703" t="s">
        <v>130</v>
      </c>
      <c r="BP23" s="703"/>
      <c r="BQ23" s="703"/>
      <c r="BR23" s="703"/>
      <c r="BS23" s="649" t="s">
        <v>226</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144419</v>
      </c>
      <c r="S24" s="644"/>
      <c r="T24" s="644"/>
      <c r="U24" s="644"/>
      <c r="V24" s="644"/>
      <c r="W24" s="644"/>
      <c r="X24" s="644"/>
      <c r="Y24" s="645"/>
      <c r="Z24" s="703">
        <v>0.8</v>
      </c>
      <c r="AA24" s="703"/>
      <c r="AB24" s="703"/>
      <c r="AC24" s="703"/>
      <c r="AD24" s="704" t="s">
        <v>130</v>
      </c>
      <c r="AE24" s="704"/>
      <c r="AF24" s="704"/>
      <c r="AG24" s="704"/>
      <c r="AH24" s="704"/>
      <c r="AI24" s="704"/>
      <c r="AJ24" s="704"/>
      <c r="AK24" s="704"/>
      <c r="AL24" s="646" t="s">
        <v>226</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226</v>
      </c>
      <c r="BP24" s="703"/>
      <c r="BQ24" s="703"/>
      <c r="BR24" s="703"/>
      <c r="BS24" s="649" t="s">
        <v>226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6657081</v>
      </c>
      <c r="CS24" s="707"/>
      <c r="CT24" s="707"/>
      <c r="CU24" s="707"/>
      <c r="CV24" s="707"/>
      <c r="CW24" s="707"/>
      <c r="CX24" s="707"/>
      <c r="CY24" s="753"/>
      <c r="CZ24" s="754">
        <v>38.6</v>
      </c>
      <c r="DA24" s="723"/>
      <c r="DB24" s="723"/>
      <c r="DC24" s="757"/>
      <c r="DD24" s="752">
        <v>4130351</v>
      </c>
      <c r="DE24" s="707"/>
      <c r="DF24" s="707"/>
      <c r="DG24" s="707"/>
      <c r="DH24" s="707"/>
      <c r="DI24" s="707"/>
      <c r="DJ24" s="707"/>
      <c r="DK24" s="753"/>
      <c r="DL24" s="752">
        <v>4099677</v>
      </c>
      <c r="DM24" s="707"/>
      <c r="DN24" s="707"/>
      <c r="DO24" s="707"/>
      <c r="DP24" s="707"/>
      <c r="DQ24" s="707"/>
      <c r="DR24" s="707"/>
      <c r="DS24" s="707"/>
      <c r="DT24" s="707"/>
      <c r="DU24" s="707"/>
      <c r="DV24" s="753"/>
      <c r="DW24" s="754">
        <v>55.4</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427692</v>
      </c>
      <c r="S25" s="644"/>
      <c r="T25" s="644"/>
      <c r="U25" s="644"/>
      <c r="V25" s="644"/>
      <c r="W25" s="644"/>
      <c r="X25" s="644"/>
      <c r="Y25" s="645"/>
      <c r="Z25" s="703">
        <v>2.4</v>
      </c>
      <c r="AA25" s="703"/>
      <c r="AB25" s="703"/>
      <c r="AC25" s="703"/>
      <c r="AD25" s="704">
        <v>6298</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226</v>
      </c>
      <c r="BP25" s="703"/>
      <c r="BQ25" s="703"/>
      <c r="BR25" s="703"/>
      <c r="BS25" s="649" t="s">
        <v>130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2121476</v>
      </c>
      <c r="CS25" s="642"/>
      <c r="CT25" s="642"/>
      <c r="CU25" s="642"/>
      <c r="CV25" s="642"/>
      <c r="CW25" s="642"/>
      <c r="CX25" s="642"/>
      <c r="CY25" s="643"/>
      <c r="CZ25" s="646">
        <v>12.3</v>
      </c>
      <c r="DA25" s="675"/>
      <c r="DB25" s="675"/>
      <c r="DC25" s="676"/>
      <c r="DD25" s="649">
        <v>1794740</v>
      </c>
      <c r="DE25" s="642"/>
      <c r="DF25" s="642"/>
      <c r="DG25" s="642"/>
      <c r="DH25" s="642"/>
      <c r="DI25" s="642"/>
      <c r="DJ25" s="642"/>
      <c r="DK25" s="643"/>
      <c r="DL25" s="649">
        <v>1765598</v>
      </c>
      <c r="DM25" s="642"/>
      <c r="DN25" s="642"/>
      <c r="DO25" s="642"/>
      <c r="DP25" s="642"/>
      <c r="DQ25" s="642"/>
      <c r="DR25" s="642"/>
      <c r="DS25" s="642"/>
      <c r="DT25" s="642"/>
      <c r="DU25" s="642"/>
      <c r="DV25" s="643"/>
      <c r="DW25" s="646">
        <v>23.8</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80859</v>
      </c>
      <c r="S26" s="644"/>
      <c r="T26" s="644"/>
      <c r="U26" s="644"/>
      <c r="V26" s="644"/>
      <c r="W26" s="644"/>
      <c r="X26" s="644"/>
      <c r="Y26" s="645"/>
      <c r="Z26" s="703">
        <v>0.5</v>
      </c>
      <c r="AA26" s="703"/>
      <c r="AB26" s="703"/>
      <c r="AC26" s="703"/>
      <c r="AD26" s="704" t="s">
        <v>130</v>
      </c>
      <c r="AE26" s="704"/>
      <c r="AF26" s="704"/>
      <c r="AG26" s="704"/>
      <c r="AH26" s="704"/>
      <c r="AI26" s="704"/>
      <c r="AJ26" s="704"/>
      <c r="AK26" s="704"/>
      <c r="AL26" s="646" t="s">
        <v>226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130</v>
      </c>
      <c r="BP26" s="703"/>
      <c r="BQ26" s="703"/>
      <c r="BR26" s="703"/>
      <c r="BS26" s="649" t="s">
        <v>130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1521992</v>
      </c>
      <c r="CS26" s="644"/>
      <c r="CT26" s="644"/>
      <c r="CU26" s="644"/>
      <c r="CV26" s="644"/>
      <c r="CW26" s="644"/>
      <c r="CX26" s="644"/>
      <c r="CY26" s="645"/>
      <c r="CZ26" s="646">
        <v>8.8000000000000007</v>
      </c>
      <c r="DA26" s="675"/>
      <c r="DB26" s="675"/>
      <c r="DC26" s="676"/>
      <c r="DD26" s="649">
        <v>1201266</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1903142</v>
      </c>
      <c r="S27" s="644"/>
      <c r="T27" s="644"/>
      <c r="U27" s="644"/>
      <c r="V27" s="644"/>
      <c r="W27" s="644"/>
      <c r="X27" s="644"/>
      <c r="Y27" s="645"/>
      <c r="Z27" s="703">
        <v>10.6</v>
      </c>
      <c r="AA27" s="703"/>
      <c r="AB27" s="703"/>
      <c r="AC27" s="703"/>
      <c r="AD27" s="704" t="s">
        <v>226</v>
      </c>
      <c r="AE27" s="704"/>
      <c r="AF27" s="704"/>
      <c r="AG27" s="704"/>
      <c r="AH27" s="704"/>
      <c r="AI27" s="704"/>
      <c r="AJ27" s="704"/>
      <c r="AK27" s="704"/>
      <c r="AL27" s="646" t="s">
        <v>226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1601958</v>
      </c>
      <c r="BH27" s="644"/>
      <c r="BI27" s="644"/>
      <c r="BJ27" s="644"/>
      <c r="BK27" s="644"/>
      <c r="BL27" s="644"/>
      <c r="BM27" s="644"/>
      <c r="BN27" s="645"/>
      <c r="BO27" s="703">
        <v>100</v>
      </c>
      <c r="BP27" s="703"/>
      <c r="BQ27" s="703"/>
      <c r="BR27" s="703"/>
      <c r="BS27" s="649">
        <v>9197</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2639989</v>
      </c>
      <c r="CS27" s="642"/>
      <c r="CT27" s="642"/>
      <c r="CU27" s="642"/>
      <c r="CV27" s="642"/>
      <c r="CW27" s="642"/>
      <c r="CX27" s="642"/>
      <c r="CY27" s="643"/>
      <c r="CZ27" s="646">
        <v>15.3</v>
      </c>
      <c r="DA27" s="675"/>
      <c r="DB27" s="675"/>
      <c r="DC27" s="676"/>
      <c r="DD27" s="649">
        <v>730958</v>
      </c>
      <c r="DE27" s="642"/>
      <c r="DF27" s="642"/>
      <c r="DG27" s="642"/>
      <c r="DH27" s="642"/>
      <c r="DI27" s="642"/>
      <c r="DJ27" s="642"/>
      <c r="DK27" s="643"/>
      <c r="DL27" s="649">
        <v>729426</v>
      </c>
      <c r="DM27" s="642"/>
      <c r="DN27" s="642"/>
      <c r="DO27" s="642"/>
      <c r="DP27" s="642"/>
      <c r="DQ27" s="642"/>
      <c r="DR27" s="642"/>
      <c r="DS27" s="642"/>
      <c r="DT27" s="642"/>
      <c r="DU27" s="642"/>
      <c r="DV27" s="643"/>
      <c r="DW27" s="646">
        <v>9.9</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130</v>
      </c>
      <c r="S28" s="644"/>
      <c r="T28" s="644"/>
      <c r="U28" s="644"/>
      <c r="V28" s="644"/>
      <c r="W28" s="644"/>
      <c r="X28" s="644"/>
      <c r="Y28" s="645"/>
      <c r="Z28" s="703" t="s">
        <v>226</v>
      </c>
      <c r="AA28" s="703"/>
      <c r="AB28" s="703"/>
      <c r="AC28" s="703"/>
      <c r="AD28" s="704" t="s">
        <v>226</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1895616</v>
      </c>
      <c r="CS28" s="644"/>
      <c r="CT28" s="644"/>
      <c r="CU28" s="644"/>
      <c r="CV28" s="644"/>
      <c r="CW28" s="644"/>
      <c r="CX28" s="644"/>
      <c r="CY28" s="645"/>
      <c r="CZ28" s="646">
        <v>11</v>
      </c>
      <c r="DA28" s="675"/>
      <c r="DB28" s="675"/>
      <c r="DC28" s="676"/>
      <c r="DD28" s="649">
        <v>1604653</v>
      </c>
      <c r="DE28" s="644"/>
      <c r="DF28" s="644"/>
      <c r="DG28" s="644"/>
      <c r="DH28" s="644"/>
      <c r="DI28" s="644"/>
      <c r="DJ28" s="644"/>
      <c r="DK28" s="645"/>
      <c r="DL28" s="649">
        <v>1604653</v>
      </c>
      <c r="DM28" s="644"/>
      <c r="DN28" s="644"/>
      <c r="DO28" s="644"/>
      <c r="DP28" s="644"/>
      <c r="DQ28" s="644"/>
      <c r="DR28" s="644"/>
      <c r="DS28" s="644"/>
      <c r="DT28" s="644"/>
      <c r="DU28" s="644"/>
      <c r="DV28" s="645"/>
      <c r="DW28" s="646">
        <v>21.7</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976658</v>
      </c>
      <c r="S29" s="644"/>
      <c r="T29" s="644"/>
      <c r="U29" s="644"/>
      <c r="V29" s="644"/>
      <c r="W29" s="644"/>
      <c r="X29" s="644"/>
      <c r="Y29" s="645"/>
      <c r="Z29" s="703">
        <v>5.5</v>
      </c>
      <c r="AA29" s="703"/>
      <c r="AB29" s="703"/>
      <c r="AC29" s="703"/>
      <c r="AD29" s="704" t="s">
        <v>130</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1895616</v>
      </c>
      <c r="CS29" s="642"/>
      <c r="CT29" s="642"/>
      <c r="CU29" s="642"/>
      <c r="CV29" s="642"/>
      <c r="CW29" s="642"/>
      <c r="CX29" s="642"/>
      <c r="CY29" s="643"/>
      <c r="CZ29" s="646">
        <v>11</v>
      </c>
      <c r="DA29" s="675"/>
      <c r="DB29" s="675"/>
      <c r="DC29" s="676"/>
      <c r="DD29" s="649">
        <v>1604653</v>
      </c>
      <c r="DE29" s="642"/>
      <c r="DF29" s="642"/>
      <c r="DG29" s="642"/>
      <c r="DH29" s="642"/>
      <c r="DI29" s="642"/>
      <c r="DJ29" s="642"/>
      <c r="DK29" s="643"/>
      <c r="DL29" s="649">
        <v>1604653</v>
      </c>
      <c r="DM29" s="642"/>
      <c r="DN29" s="642"/>
      <c r="DO29" s="642"/>
      <c r="DP29" s="642"/>
      <c r="DQ29" s="642"/>
      <c r="DR29" s="642"/>
      <c r="DS29" s="642"/>
      <c r="DT29" s="642"/>
      <c r="DU29" s="642"/>
      <c r="DV29" s="643"/>
      <c r="DW29" s="646">
        <v>21.7</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150952</v>
      </c>
      <c r="S30" s="644"/>
      <c r="T30" s="644"/>
      <c r="U30" s="644"/>
      <c r="V30" s="644"/>
      <c r="W30" s="644"/>
      <c r="X30" s="644"/>
      <c r="Y30" s="645"/>
      <c r="Z30" s="703">
        <v>0.8</v>
      </c>
      <c r="AA30" s="703"/>
      <c r="AB30" s="703"/>
      <c r="AC30" s="703"/>
      <c r="AD30" s="704">
        <v>7044</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97.4</v>
      </c>
      <c r="BH30" s="722"/>
      <c r="BI30" s="722"/>
      <c r="BJ30" s="722"/>
      <c r="BK30" s="722"/>
      <c r="BL30" s="722"/>
      <c r="BM30" s="723">
        <v>87.2</v>
      </c>
      <c r="BN30" s="722"/>
      <c r="BO30" s="722"/>
      <c r="BP30" s="722"/>
      <c r="BQ30" s="724"/>
      <c r="BR30" s="721">
        <v>96.8</v>
      </c>
      <c r="BS30" s="722"/>
      <c r="BT30" s="722"/>
      <c r="BU30" s="722"/>
      <c r="BV30" s="722"/>
      <c r="BW30" s="722"/>
      <c r="BX30" s="723">
        <v>85.2</v>
      </c>
      <c r="BY30" s="722"/>
      <c r="BZ30" s="722"/>
      <c r="CA30" s="722"/>
      <c r="CB30" s="724"/>
      <c r="CD30" s="727"/>
      <c r="CE30" s="728"/>
      <c r="CF30" s="685" t="s">
        <v>303</v>
      </c>
      <c r="CG30" s="682"/>
      <c r="CH30" s="682"/>
      <c r="CI30" s="682"/>
      <c r="CJ30" s="682"/>
      <c r="CK30" s="682"/>
      <c r="CL30" s="682"/>
      <c r="CM30" s="682"/>
      <c r="CN30" s="682"/>
      <c r="CO30" s="682"/>
      <c r="CP30" s="682"/>
      <c r="CQ30" s="683"/>
      <c r="CR30" s="641">
        <v>1694325</v>
      </c>
      <c r="CS30" s="644"/>
      <c r="CT30" s="644"/>
      <c r="CU30" s="644"/>
      <c r="CV30" s="644"/>
      <c r="CW30" s="644"/>
      <c r="CX30" s="644"/>
      <c r="CY30" s="645"/>
      <c r="CZ30" s="646">
        <v>9.8000000000000007</v>
      </c>
      <c r="DA30" s="675"/>
      <c r="DB30" s="675"/>
      <c r="DC30" s="676"/>
      <c r="DD30" s="649">
        <v>1447264</v>
      </c>
      <c r="DE30" s="644"/>
      <c r="DF30" s="644"/>
      <c r="DG30" s="644"/>
      <c r="DH30" s="644"/>
      <c r="DI30" s="644"/>
      <c r="DJ30" s="644"/>
      <c r="DK30" s="645"/>
      <c r="DL30" s="649">
        <v>1447264</v>
      </c>
      <c r="DM30" s="644"/>
      <c r="DN30" s="644"/>
      <c r="DO30" s="644"/>
      <c r="DP30" s="644"/>
      <c r="DQ30" s="644"/>
      <c r="DR30" s="644"/>
      <c r="DS30" s="644"/>
      <c r="DT30" s="644"/>
      <c r="DU30" s="644"/>
      <c r="DV30" s="645"/>
      <c r="DW30" s="646">
        <v>19.5</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1751783</v>
      </c>
      <c r="S31" s="644"/>
      <c r="T31" s="644"/>
      <c r="U31" s="644"/>
      <c r="V31" s="644"/>
      <c r="W31" s="644"/>
      <c r="X31" s="644"/>
      <c r="Y31" s="645"/>
      <c r="Z31" s="703">
        <v>9.8000000000000007</v>
      </c>
      <c r="AA31" s="703"/>
      <c r="AB31" s="703"/>
      <c r="AC31" s="703"/>
      <c r="AD31" s="704" t="s">
        <v>226</v>
      </c>
      <c r="AE31" s="704"/>
      <c r="AF31" s="704"/>
      <c r="AG31" s="704"/>
      <c r="AH31" s="704"/>
      <c r="AI31" s="704"/>
      <c r="AJ31" s="704"/>
      <c r="AK31" s="704"/>
      <c r="AL31" s="646" t="s">
        <v>130</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97.8</v>
      </c>
      <c r="BH31" s="642"/>
      <c r="BI31" s="642"/>
      <c r="BJ31" s="642"/>
      <c r="BK31" s="642"/>
      <c r="BL31" s="642"/>
      <c r="BM31" s="647">
        <v>90.5</v>
      </c>
      <c r="BN31" s="720"/>
      <c r="BO31" s="720"/>
      <c r="BP31" s="720"/>
      <c r="BQ31" s="681"/>
      <c r="BR31" s="719">
        <v>97.4</v>
      </c>
      <c r="BS31" s="642"/>
      <c r="BT31" s="642"/>
      <c r="BU31" s="642"/>
      <c r="BV31" s="642"/>
      <c r="BW31" s="642"/>
      <c r="BX31" s="647">
        <v>87.9</v>
      </c>
      <c r="BY31" s="720"/>
      <c r="BZ31" s="720"/>
      <c r="CA31" s="720"/>
      <c r="CB31" s="681"/>
      <c r="CD31" s="727"/>
      <c r="CE31" s="728"/>
      <c r="CF31" s="685" t="s">
        <v>307</v>
      </c>
      <c r="CG31" s="682"/>
      <c r="CH31" s="682"/>
      <c r="CI31" s="682"/>
      <c r="CJ31" s="682"/>
      <c r="CK31" s="682"/>
      <c r="CL31" s="682"/>
      <c r="CM31" s="682"/>
      <c r="CN31" s="682"/>
      <c r="CO31" s="682"/>
      <c r="CP31" s="682"/>
      <c r="CQ31" s="683"/>
      <c r="CR31" s="641">
        <v>201291</v>
      </c>
      <c r="CS31" s="642"/>
      <c r="CT31" s="642"/>
      <c r="CU31" s="642"/>
      <c r="CV31" s="642"/>
      <c r="CW31" s="642"/>
      <c r="CX31" s="642"/>
      <c r="CY31" s="643"/>
      <c r="CZ31" s="646">
        <v>1.2</v>
      </c>
      <c r="DA31" s="675"/>
      <c r="DB31" s="675"/>
      <c r="DC31" s="676"/>
      <c r="DD31" s="649">
        <v>157389</v>
      </c>
      <c r="DE31" s="642"/>
      <c r="DF31" s="642"/>
      <c r="DG31" s="642"/>
      <c r="DH31" s="642"/>
      <c r="DI31" s="642"/>
      <c r="DJ31" s="642"/>
      <c r="DK31" s="643"/>
      <c r="DL31" s="649">
        <v>157389</v>
      </c>
      <c r="DM31" s="642"/>
      <c r="DN31" s="642"/>
      <c r="DO31" s="642"/>
      <c r="DP31" s="642"/>
      <c r="DQ31" s="642"/>
      <c r="DR31" s="642"/>
      <c r="DS31" s="642"/>
      <c r="DT31" s="642"/>
      <c r="DU31" s="642"/>
      <c r="DV31" s="643"/>
      <c r="DW31" s="646">
        <v>2.1</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1440677</v>
      </c>
      <c r="S32" s="644"/>
      <c r="T32" s="644"/>
      <c r="U32" s="644"/>
      <c r="V32" s="644"/>
      <c r="W32" s="644"/>
      <c r="X32" s="644"/>
      <c r="Y32" s="645"/>
      <c r="Z32" s="703">
        <v>8.1</v>
      </c>
      <c r="AA32" s="703"/>
      <c r="AB32" s="703"/>
      <c r="AC32" s="703"/>
      <c r="AD32" s="704" t="s">
        <v>130</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96.7</v>
      </c>
      <c r="BH32" s="657"/>
      <c r="BI32" s="657"/>
      <c r="BJ32" s="657"/>
      <c r="BK32" s="657"/>
      <c r="BL32" s="657"/>
      <c r="BM32" s="701">
        <v>81</v>
      </c>
      <c r="BN32" s="657"/>
      <c r="BO32" s="657"/>
      <c r="BP32" s="657"/>
      <c r="BQ32" s="694"/>
      <c r="BR32" s="718">
        <v>95.7</v>
      </c>
      <c r="BS32" s="657"/>
      <c r="BT32" s="657"/>
      <c r="BU32" s="657"/>
      <c r="BV32" s="657"/>
      <c r="BW32" s="657"/>
      <c r="BX32" s="701">
        <v>78.3</v>
      </c>
      <c r="BY32" s="657"/>
      <c r="BZ32" s="657"/>
      <c r="CA32" s="657"/>
      <c r="CB32" s="694"/>
      <c r="CD32" s="729"/>
      <c r="CE32" s="730"/>
      <c r="CF32" s="685" t="s">
        <v>310</v>
      </c>
      <c r="CG32" s="682"/>
      <c r="CH32" s="682"/>
      <c r="CI32" s="682"/>
      <c r="CJ32" s="682"/>
      <c r="CK32" s="682"/>
      <c r="CL32" s="682"/>
      <c r="CM32" s="682"/>
      <c r="CN32" s="682"/>
      <c r="CO32" s="682"/>
      <c r="CP32" s="682"/>
      <c r="CQ32" s="683"/>
      <c r="CR32" s="641" t="s">
        <v>226</v>
      </c>
      <c r="CS32" s="644"/>
      <c r="CT32" s="644"/>
      <c r="CU32" s="644"/>
      <c r="CV32" s="644"/>
      <c r="CW32" s="644"/>
      <c r="CX32" s="644"/>
      <c r="CY32" s="645"/>
      <c r="CZ32" s="646" t="s">
        <v>226</v>
      </c>
      <c r="DA32" s="675"/>
      <c r="DB32" s="675"/>
      <c r="DC32" s="676"/>
      <c r="DD32" s="649" t="s">
        <v>226</v>
      </c>
      <c r="DE32" s="644"/>
      <c r="DF32" s="644"/>
      <c r="DG32" s="644"/>
      <c r="DH32" s="644"/>
      <c r="DI32" s="644"/>
      <c r="DJ32" s="644"/>
      <c r="DK32" s="645"/>
      <c r="DL32" s="649" t="s">
        <v>226</v>
      </c>
      <c r="DM32" s="644"/>
      <c r="DN32" s="644"/>
      <c r="DO32" s="644"/>
      <c r="DP32" s="644"/>
      <c r="DQ32" s="644"/>
      <c r="DR32" s="644"/>
      <c r="DS32" s="644"/>
      <c r="DT32" s="644"/>
      <c r="DU32" s="644"/>
      <c r="DV32" s="645"/>
      <c r="DW32" s="646" t="s">
        <v>130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656022</v>
      </c>
      <c r="S33" s="644"/>
      <c r="T33" s="644"/>
      <c r="U33" s="644"/>
      <c r="V33" s="644"/>
      <c r="W33" s="644"/>
      <c r="X33" s="644"/>
      <c r="Y33" s="645"/>
      <c r="Z33" s="703">
        <v>3.7</v>
      </c>
      <c r="AA33" s="703"/>
      <c r="AB33" s="703"/>
      <c r="AC33" s="703"/>
      <c r="AD33" s="704" t="s">
        <v>226</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8090586</v>
      </c>
      <c r="CS33" s="642"/>
      <c r="CT33" s="642"/>
      <c r="CU33" s="642"/>
      <c r="CV33" s="642"/>
      <c r="CW33" s="642"/>
      <c r="CX33" s="642"/>
      <c r="CY33" s="643"/>
      <c r="CZ33" s="646">
        <v>46.9</v>
      </c>
      <c r="DA33" s="675"/>
      <c r="DB33" s="675"/>
      <c r="DC33" s="676"/>
      <c r="DD33" s="649">
        <v>3936795</v>
      </c>
      <c r="DE33" s="642"/>
      <c r="DF33" s="642"/>
      <c r="DG33" s="642"/>
      <c r="DH33" s="642"/>
      <c r="DI33" s="642"/>
      <c r="DJ33" s="642"/>
      <c r="DK33" s="643"/>
      <c r="DL33" s="649">
        <v>2776407</v>
      </c>
      <c r="DM33" s="642"/>
      <c r="DN33" s="642"/>
      <c r="DO33" s="642"/>
      <c r="DP33" s="642"/>
      <c r="DQ33" s="642"/>
      <c r="DR33" s="642"/>
      <c r="DS33" s="642"/>
      <c r="DT33" s="642"/>
      <c r="DU33" s="642"/>
      <c r="DV33" s="643"/>
      <c r="DW33" s="646">
        <v>37.5</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304115</v>
      </c>
      <c r="S34" s="644"/>
      <c r="T34" s="644"/>
      <c r="U34" s="644"/>
      <c r="V34" s="644"/>
      <c r="W34" s="644"/>
      <c r="X34" s="644"/>
      <c r="Y34" s="645"/>
      <c r="Z34" s="703">
        <v>1.7</v>
      </c>
      <c r="AA34" s="703"/>
      <c r="AB34" s="703"/>
      <c r="AC34" s="703"/>
      <c r="AD34" s="704">
        <v>25</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1664355</v>
      </c>
      <c r="CS34" s="644"/>
      <c r="CT34" s="644"/>
      <c r="CU34" s="644"/>
      <c r="CV34" s="644"/>
      <c r="CW34" s="644"/>
      <c r="CX34" s="644"/>
      <c r="CY34" s="645"/>
      <c r="CZ34" s="646">
        <v>9.6</v>
      </c>
      <c r="DA34" s="675"/>
      <c r="DB34" s="675"/>
      <c r="DC34" s="676"/>
      <c r="DD34" s="649">
        <v>906747</v>
      </c>
      <c r="DE34" s="644"/>
      <c r="DF34" s="644"/>
      <c r="DG34" s="644"/>
      <c r="DH34" s="644"/>
      <c r="DI34" s="644"/>
      <c r="DJ34" s="644"/>
      <c r="DK34" s="645"/>
      <c r="DL34" s="649">
        <v>812049</v>
      </c>
      <c r="DM34" s="644"/>
      <c r="DN34" s="644"/>
      <c r="DO34" s="644"/>
      <c r="DP34" s="644"/>
      <c r="DQ34" s="644"/>
      <c r="DR34" s="644"/>
      <c r="DS34" s="644"/>
      <c r="DT34" s="644"/>
      <c r="DU34" s="644"/>
      <c r="DV34" s="645"/>
      <c r="DW34" s="646">
        <v>11</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2006058</v>
      </c>
      <c r="S35" s="644"/>
      <c r="T35" s="644"/>
      <c r="U35" s="644"/>
      <c r="V35" s="644"/>
      <c r="W35" s="644"/>
      <c r="X35" s="644"/>
      <c r="Y35" s="645"/>
      <c r="Z35" s="703">
        <v>11.2</v>
      </c>
      <c r="AA35" s="703"/>
      <c r="AB35" s="703"/>
      <c r="AC35" s="703"/>
      <c r="AD35" s="704" t="s">
        <v>226</v>
      </c>
      <c r="AE35" s="704"/>
      <c r="AF35" s="704"/>
      <c r="AG35" s="704"/>
      <c r="AH35" s="704"/>
      <c r="AI35" s="704"/>
      <c r="AJ35" s="704"/>
      <c r="AK35" s="704"/>
      <c r="AL35" s="646" t="s">
        <v>226</v>
      </c>
      <c r="AM35" s="647"/>
      <c r="AN35" s="647"/>
      <c r="AO35" s="705"/>
      <c r="AP35" s="214"/>
      <c r="AQ35" s="709" t="s">
        <v>318</v>
      </c>
      <c r="AR35" s="710"/>
      <c r="AS35" s="710"/>
      <c r="AT35" s="710"/>
      <c r="AU35" s="710"/>
      <c r="AV35" s="710"/>
      <c r="AW35" s="710"/>
      <c r="AX35" s="710"/>
      <c r="AY35" s="711"/>
      <c r="AZ35" s="706">
        <v>1437906</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-120632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298308</v>
      </c>
      <c r="CS35" s="642"/>
      <c r="CT35" s="642"/>
      <c r="CU35" s="642"/>
      <c r="CV35" s="642"/>
      <c r="CW35" s="642"/>
      <c r="CX35" s="642"/>
      <c r="CY35" s="643"/>
      <c r="CZ35" s="646">
        <v>1.7</v>
      </c>
      <c r="DA35" s="675"/>
      <c r="DB35" s="675"/>
      <c r="DC35" s="676"/>
      <c r="DD35" s="649">
        <v>53890</v>
      </c>
      <c r="DE35" s="642"/>
      <c r="DF35" s="642"/>
      <c r="DG35" s="642"/>
      <c r="DH35" s="642"/>
      <c r="DI35" s="642"/>
      <c r="DJ35" s="642"/>
      <c r="DK35" s="643"/>
      <c r="DL35" s="649">
        <v>53890</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226</v>
      </c>
      <c r="AA36" s="703"/>
      <c r="AB36" s="703"/>
      <c r="AC36" s="703"/>
      <c r="AD36" s="704" t="s">
        <v>130</v>
      </c>
      <c r="AE36" s="704"/>
      <c r="AF36" s="704"/>
      <c r="AG36" s="704"/>
      <c r="AH36" s="704"/>
      <c r="AI36" s="704"/>
      <c r="AJ36" s="704"/>
      <c r="AK36" s="704"/>
      <c r="AL36" s="646" t="s">
        <v>130</v>
      </c>
      <c r="AM36" s="647"/>
      <c r="AN36" s="647"/>
      <c r="AO36" s="705"/>
      <c r="AQ36" s="678" t="s">
        <v>322</v>
      </c>
      <c r="AR36" s="679"/>
      <c r="AS36" s="679"/>
      <c r="AT36" s="679"/>
      <c r="AU36" s="679"/>
      <c r="AV36" s="679"/>
      <c r="AW36" s="679"/>
      <c r="AX36" s="679"/>
      <c r="AY36" s="680"/>
      <c r="AZ36" s="641">
        <v>241292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-201850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1980657</v>
      </c>
      <c r="CS36" s="644"/>
      <c r="CT36" s="644"/>
      <c r="CU36" s="644"/>
      <c r="CV36" s="644"/>
      <c r="CW36" s="644"/>
      <c r="CX36" s="644"/>
      <c r="CY36" s="645"/>
      <c r="CZ36" s="646">
        <v>11.5</v>
      </c>
      <c r="DA36" s="675"/>
      <c r="DB36" s="675"/>
      <c r="DC36" s="676"/>
      <c r="DD36" s="649">
        <v>1117390</v>
      </c>
      <c r="DE36" s="644"/>
      <c r="DF36" s="644"/>
      <c r="DG36" s="644"/>
      <c r="DH36" s="644"/>
      <c r="DI36" s="644"/>
      <c r="DJ36" s="644"/>
      <c r="DK36" s="645"/>
      <c r="DL36" s="649">
        <v>993102</v>
      </c>
      <c r="DM36" s="644"/>
      <c r="DN36" s="644"/>
      <c r="DO36" s="644"/>
      <c r="DP36" s="644"/>
      <c r="DQ36" s="644"/>
      <c r="DR36" s="644"/>
      <c r="DS36" s="644"/>
      <c r="DT36" s="644"/>
      <c r="DU36" s="644"/>
      <c r="DV36" s="645"/>
      <c r="DW36" s="646">
        <v>13.4</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300758</v>
      </c>
      <c r="S37" s="644"/>
      <c r="T37" s="644"/>
      <c r="U37" s="644"/>
      <c r="V37" s="644"/>
      <c r="W37" s="644"/>
      <c r="X37" s="644"/>
      <c r="Y37" s="645"/>
      <c r="Z37" s="703">
        <v>1.7</v>
      </c>
      <c r="AA37" s="703"/>
      <c r="AB37" s="703"/>
      <c r="AC37" s="703"/>
      <c r="AD37" s="704" t="s">
        <v>226</v>
      </c>
      <c r="AE37" s="704"/>
      <c r="AF37" s="704"/>
      <c r="AG37" s="704"/>
      <c r="AH37" s="704"/>
      <c r="AI37" s="704"/>
      <c r="AJ37" s="704"/>
      <c r="AK37" s="704"/>
      <c r="AL37" s="646" t="s">
        <v>226</v>
      </c>
      <c r="AM37" s="647"/>
      <c r="AN37" s="647"/>
      <c r="AO37" s="705"/>
      <c r="AQ37" s="678" t="s">
        <v>326</v>
      </c>
      <c r="AR37" s="679"/>
      <c r="AS37" s="679"/>
      <c r="AT37" s="679"/>
      <c r="AU37" s="679"/>
      <c r="AV37" s="679"/>
      <c r="AW37" s="679"/>
      <c r="AX37" s="679"/>
      <c r="AY37" s="680"/>
      <c r="AZ37" s="641" t="s">
        <v>226</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3527</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725678</v>
      </c>
      <c r="CS37" s="642"/>
      <c r="CT37" s="642"/>
      <c r="CU37" s="642"/>
      <c r="CV37" s="642"/>
      <c r="CW37" s="642"/>
      <c r="CX37" s="642"/>
      <c r="CY37" s="643"/>
      <c r="CZ37" s="646">
        <v>4.2</v>
      </c>
      <c r="DA37" s="675"/>
      <c r="DB37" s="675"/>
      <c r="DC37" s="676"/>
      <c r="DD37" s="649">
        <v>725678</v>
      </c>
      <c r="DE37" s="642"/>
      <c r="DF37" s="642"/>
      <c r="DG37" s="642"/>
      <c r="DH37" s="642"/>
      <c r="DI37" s="642"/>
      <c r="DJ37" s="642"/>
      <c r="DK37" s="643"/>
      <c r="DL37" s="649">
        <v>725678</v>
      </c>
      <c r="DM37" s="642"/>
      <c r="DN37" s="642"/>
      <c r="DO37" s="642"/>
      <c r="DP37" s="642"/>
      <c r="DQ37" s="642"/>
      <c r="DR37" s="642"/>
      <c r="DS37" s="642"/>
      <c r="DT37" s="642"/>
      <c r="DU37" s="642"/>
      <c r="DV37" s="643"/>
      <c r="DW37" s="646">
        <v>9.8000000000000007</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17887218</v>
      </c>
      <c r="S38" s="693"/>
      <c r="T38" s="693"/>
      <c r="U38" s="693"/>
      <c r="V38" s="693"/>
      <c r="W38" s="693"/>
      <c r="X38" s="693"/>
      <c r="Y38" s="698"/>
      <c r="Z38" s="699">
        <v>100</v>
      </c>
      <c r="AA38" s="699"/>
      <c r="AB38" s="699"/>
      <c r="AC38" s="699"/>
      <c r="AD38" s="700">
        <v>7104478</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226</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5805</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1196614</v>
      </c>
      <c r="CS38" s="644"/>
      <c r="CT38" s="644"/>
      <c r="CU38" s="644"/>
      <c r="CV38" s="644"/>
      <c r="CW38" s="644"/>
      <c r="CX38" s="644"/>
      <c r="CY38" s="645"/>
      <c r="CZ38" s="646">
        <v>6.9</v>
      </c>
      <c r="DA38" s="675"/>
      <c r="DB38" s="675"/>
      <c r="DC38" s="676"/>
      <c r="DD38" s="649">
        <v>989413</v>
      </c>
      <c r="DE38" s="644"/>
      <c r="DF38" s="644"/>
      <c r="DG38" s="644"/>
      <c r="DH38" s="644"/>
      <c r="DI38" s="644"/>
      <c r="DJ38" s="644"/>
      <c r="DK38" s="645"/>
      <c r="DL38" s="649">
        <v>917366</v>
      </c>
      <c r="DM38" s="644"/>
      <c r="DN38" s="644"/>
      <c r="DO38" s="644"/>
      <c r="DP38" s="644"/>
      <c r="DQ38" s="644"/>
      <c r="DR38" s="644"/>
      <c r="DS38" s="644"/>
      <c r="DT38" s="644"/>
      <c r="DU38" s="644"/>
      <c r="DV38" s="645"/>
      <c r="DW38" s="646">
        <v>12.4</v>
      </c>
      <c r="DX38" s="675"/>
      <c r="DY38" s="675"/>
      <c r="DZ38" s="675"/>
      <c r="EA38" s="675"/>
      <c r="EB38" s="675"/>
      <c r="EC38" s="677"/>
    </row>
    <row r="39" spans="2:133" ht="11.25" customHeight="1">
      <c r="AQ39" s="678" t="s">
        <v>333</v>
      </c>
      <c r="AR39" s="679"/>
      <c r="AS39" s="679"/>
      <c r="AT39" s="679"/>
      <c r="AU39" s="679"/>
      <c r="AV39" s="679"/>
      <c r="AW39" s="679"/>
      <c r="AX39" s="679"/>
      <c r="AY39" s="680"/>
      <c r="AZ39" s="641" t="s">
        <v>226</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61</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2735892</v>
      </c>
      <c r="CS39" s="642"/>
      <c r="CT39" s="642"/>
      <c r="CU39" s="642"/>
      <c r="CV39" s="642"/>
      <c r="CW39" s="642"/>
      <c r="CX39" s="642"/>
      <c r="CY39" s="643"/>
      <c r="CZ39" s="646">
        <v>15.8</v>
      </c>
      <c r="DA39" s="675"/>
      <c r="DB39" s="675"/>
      <c r="DC39" s="676"/>
      <c r="DD39" s="649">
        <v>867795</v>
      </c>
      <c r="DE39" s="642"/>
      <c r="DF39" s="642"/>
      <c r="DG39" s="642"/>
      <c r="DH39" s="642"/>
      <c r="DI39" s="642"/>
      <c r="DJ39" s="642"/>
      <c r="DK39" s="643"/>
      <c r="DL39" s="649" t="s">
        <v>130</v>
      </c>
      <c r="DM39" s="642"/>
      <c r="DN39" s="642"/>
      <c r="DO39" s="642"/>
      <c r="DP39" s="642"/>
      <c r="DQ39" s="642"/>
      <c r="DR39" s="642"/>
      <c r="DS39" s="642"/>
      <c r="DT39" s="642"/>
      <c r="DU39" s="642"/>
      <c r="DV39" s="643"/>
      <c r="DW39" s="646" t="s">
        <v>226</v>
      </c>
      <c r="DX39" s="675"/>
      <c r="DY39" s="675"/>
      <c r="DZ39" s="675"/>
      <c r="EA39" s="675"/>
      <c r="EB39" s="675"/>
      <c r="EC39" s="677"/>
    </row>
    <row r="40" spans="2:133" ht="11.25" customHeight="1">
      <c r="AQ40" s="678" t="s">
        <v>337</v>
      </c>
      <c r="AR40" s="679"/>
      <c r="AS40" s="679"/>
      <c r="AT40" s="679"/>
      <c r="AU40" s="679"/>
      <c r="AV40" s="679"/>
      <c r="AW40" s="679"/>
      <c r="AX40" s="679"/>
      <c r="AY40" s="680"/>
      <c r="AZ40" s="641">
        <v>382288</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170</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214760</v>
      </c>
      <c r="CS40" s="644"/>
      <c r="CT40" s="644"/>
      <c r="CU40" s="644"/>
      <c r="CV40" s="644"/>
      <c r="CW40" s="644"/>
      <c r="CX40" s="644"/>
      <c r="CY40" s="645"/>
      <c r="CZ40" s="646">
        <v>1.2</v>
      </c>
      <c r="DA40" s="675"/>
      <c r="DB40" s="675"/>
      <c r="DC40" s="676"/>
      <c r="DD40" s="649">
        <v>1560</v>
      </c>
      <c r="DE40" s="644"/>
      <c r="DF40" s="644"/>
      <c r="DG40" s="644"/>
      <c r="DH40" s="644"/>
      <c r="DI40" s="644"/>
      <c r="DJ40" s="644"/>
      <c r="DK40" s="645"/>
      <c r="DL40" s="649" t="s">
        <v>130</v>
      </c>
      <c r="DM40" s="644"/>
      <c r="DN40" s="644"/>
      <c r="DO40" s="644"/>
      <c r="DP40" s="644"/>
      <c r="DQ40" s="644"/>
      <c r="DR40" s="644"/>
      <c r="DS40" s="644"/>
      <c r="DT40" s="644"/>
      <c r="DU40" s="644"/>
      <c r="DV40" s="645"/>
      <c r="DW40" s="646" t="s">
        <v>130</v>
      </c>
      <c r="DX40" s="675"/>
      <c r="DY40" s="675"/>
      <c r="DZ40" s="675"/>
      <c r="EA40" s="675"/>
      <c r="EB40" s="675"/>
      <c r="EC40" s="677"/>
    </row>
    <row r="41" spans="2:133" ht="11.25" customHeight="1">
      <c r="AQ41" s="690" t="s">
        <v>340</v>
      </c>
      <c r="AR41" s="691"/>
      <c r="AS41" s="691"/>
      <c r="AT41" s="691"/>
      <c r="AU41" s="691"/>
      <c r="AV41" s="691"/>
      <c r="AW41" s="691"/>
      <c r="AX41" s="691"/>
      <c r="AY41" s="692"/>
      <c r="AZ41" s="656">
        <v>814326</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327</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226</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2515692</v>
      </c>
      <c r="CS42" s="644"/>
      <c r="CT42" s="644"/>
      <c r="CU42" s="644"/>
      <c r="CV42" s="644"/>
      <c r="CW42" s="644"/>
      <c r="CX42" s="644"/>
      <c r="CY42" s="645"/>
      <c r="CZ42" s="646">
        <v>14.6</v>
      </c>
      <c r="DA42" s="647"/>
      <c r="DB42" s="647"/>
      <c r="DC42" s="648"/>
      <c r="DD42" s="649">
        <v>449023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63483</v>
      </c>
      <c r="CS43" s="642"/>
      <c r="CT43" s="642"/>
      <c r="CU43" s="642"/>
      <c r="CV43" s="642"/>
      <c r="CW43" s="642"/>
      <c r="CX43" s="642"/>
      <c r="CY43" s="643"/>
      <c r="CZ43" s="646">
        <v>0.4</v>
      </c>
      <c r="DA43" s="675"/>
      <c r="DB43" s="675"/>
      <c r="DC43" s="676"/>
      <c r="DD43" s="649">
        <v>63483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2511677</v>
      </c>
      <c r="CS44" s="644"/>
      <c r="CT44" s="644"/>
      <c r="CU44" s="644"/>
      <c r="CV44" s="644"/>
      <c r="CW44" s="644"/>
      <c r="CX44" s="644"/>
      <c r="CY44" s="645"/>
      <c r="CZ44" s="646">
        <v>14.5</v>
      </c>
      <c r="DA44" s="647"/>
      <c r="DB44" s="647"/>
      <c r="DC44" s="648"/>
      <c r="DD44" s="649">
        <v>445008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1188837</v>
      </c>
      <c r="CS45" s="642"/>
      <c r="CT45" s="642"/>
      <c r="CU45" s="642"/>
      <c r="CV45" s="642"/>
      <c r="CW45" s="642"/>
      <c r="CX45" s="642"/>
      <c r="CY45" s="643"/>
      <c r="CZ45" s="646">
        <v>6.9</v>
      </c>
      <c r="DA45" s="675"/>
      <c r="DB45" s="675"/>
      <c r="DC45" s="676"/>
      <c r="DD45" s="649">
        <v>104966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1319049</v>
      </c>
      <c r="CS46" s="644"/>
      <c r="CT46" s="644"/>
      <c r="CU46" s="644"/>
      <c r="CV46" s="644"/>
      <c r="CW46" s="644"/>
      <c r="CX46" s="644"/>
      <c r="CY46" s="645"/>
      <c r="CZ46" s="646">
        <v>7.6</v>
      </c>
      <c r="DA46" s="647"/>
      <c r="DB46" s="647"/>
      <c r="DC46" s="648"/>
      <c r="DD46" s="649">
        <v>336951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4015</v>
      </c>
      <c r="CS47" s="642"/>
      <c r="CT47" s="642"/>
      <c r="CU47" s="642"/>
      <c r="CV47" s="642"/>
      <c r="CW47" s="642"/>
      <c r="CX47" s="642"/>
      <c r="CY47" s="643"/>
      <c r="CZ47" s="646">
        <v>0</v>
      </c>
      <c r="DA47" s="675"/>
      <c r="DB47" s="675"/>
      <c r="DC47" s="676"/>
      <c r="DD47" s="649">
        <v>4015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226</v>
      </c>
      <c r="CS48" s="644"/>
      <c r="CT48" s="644"/>
      <c r="CU48" s="644"/>
      <c r="CV48" s="644"/>
      <c r="CW48" s="644"/>
      <c r="CX48" s="644"/>
      <c r="CY48" s="645"/>
      <c r="CZ48" s="646" t="s">
        <v>130</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17263359</v>
      </c>
      <c r="CS49" s="657"/>
      <c r="CT49" s="657"/>
      <c r="CU49" s="657"/>
      <c r="CV49" s="657"/>
      <c r="CW49" s="657"/>
      <c r="CX49" s="657"/>
      <c r="CY49" s="658"/>
      <c r="CZ49" s="659">
        <v>100</v>
      </c>
      <c r="DA49" s="660"/>
      <c r="DB49" s="660"/>
      <c r="DC49" s="661"/>
      <c r="DD49" s="662">
        <v>8516169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QbhdYhOLoDNbpsRQMRIAPl5A7ZvL+M7z5izYZTgeTXUM8361Wa73eHo9C+FT4d5lCr/y9JQwjveQuVa+8u75A==" saltValue="iP85YvFVRhqA2DkqhSVl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17807</v>
      </c>
      <c r="R7" s="1174"/>
      <c r="S7" s="1174"/>
      <c r="T7" s="1174"/>
      <c r="U7" s="1174"/>
      <c r="V7" s="1174">
        <v>17192</v>
      </c>
      <c r="W7" s="1174"/>
      <c r="X7" s="1174"/>
      <c r="Y7" s="1174"/>
      <c r="Z7" s="1174"/>
      <c r="AA7" s="1174">
        <v>615</v>
      </c>
      <c r="AB7" s="1174"/>
      <c r="AC7" s="1174"/>
      <c r="AD7" s="1174"/>
      <c r="AE7" s="1175"/>
      <c r="AF7" s="1176">
        <v>606</v>
      </c>
      <c r="AG7" s="1177"/>
      <c r="AH7" s="1177"/>
      <c r="AI7" s="1177"/>
      <c r="AJ7" s="1178"/>
      <c r="AK7" s="1160">
        <v>1441</v>
      </c>
      <c r="AL7" s="1161"/>
      <c r="AM7" s="1161"/>
      <c r="AN7" s="1161"/>
      <c r="AO7" s="1161"/>
      <c r="AP7" s="1161">
        <v>20475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7</v>
      </c>
      <c r="CI7" s="1158"/>
      <c r="CJ7" s="1158"/>
      <c r="CK7" s="1158"/>
      <c r="CL7" s="1159"/>
      <c r="CM7" s="1157">
        <v>75</v>
      </c>
      <c r="CN7" s="1158"/>
      <c r="CO7" s="1158"/>
      <c r="CP7" s="1158"/>
      <c r="CQ7" s="1159"/>
      <c r="CR7" s="1157">
        <v>200</v>
      </c>
      <c r="CS7" s="1158"/>
      <c r="CT7" s="1158"/>
      <c r="CU7" s="1158"/>
      <c r="CV7" s="1159"/>
      <c r="CW7" s="1157">
        <v>8</v>
      </c>
      <c r="CX7" s="1158"/>
      <c r="CY7" s="1158"/>
      <c r="CZ7" s="1158"/>
      <c r="DA7" s="1159"/>
      <c r="DB7" s="1157" t="s">
        <v>572</v>
      </c>
      <c r="DC7" s="1158"/>
      <c r="DD7" s="1158"/>
      <c r="DE7" s="1158"/>
      <c r="DF7" s="1159"/>
      <c r="DG7" s="1157" t="s">
        <v>572</v>
      </c>
      <c r="DH7" s="1158"/>
      <c r="DI7" s="1158"/>
      <c r="DJ7" s="1158"/>
      <c r="DK7" s="1159"/>
      <c r="DL7" s="1157" t="s">
        <v>572</v>
      </c>
      <c r="DM7" s="1158"/>
      <c r="DN7" s="1158"/>
      <c r="DO7" s="1158"/>
      <c r="DP7" s="1159"/>
      <c r="DQ7" s="1157" t="s">
        <v>572</v>
      </c>
      <c r="DR7" s="1158"/>
      <c r="DS7" s="1158"/>
      <c r="DT7" s="1158"/>
      <c r="DU7" s="1159"/>
      <c r="DV7" s="1184"/>
      <c r="DW7" s="1185"/>
      <c r="DX7" s="1185"/>
      <c r="DY7" s="1185"/>
      <c r="DZ7" s="1186"/>
      <c r="EA7" s="234"/>
    </row>
    <row r="8" spans="1:131" s="235" customFormat="1" ht="26.25" customHeight="1">
      <c r="A8" s="241">
        <v>2</v>
      </c>
      <c r="B8" s="1100" t="s">
        <v>377</v>
      </c>
      <c r="C8" s="1101"/>
      <c r="D8" s="1101"/>
      <c r="E8" s="1101"/>
      <c r="F8" s="1101"/>
      <c r="G8" s="1101"/>
      <c r="H8" s="1101"/>
      <c r="I8" s="1101"/>
      <c r="J8" s="1101"/>
      <c r="K8" s="1101"/>
      <c r="L8" s="1101"/>
      <c r="M8" s="1101"/>
      <c r="N8" s="1101"/>
      <c r="O8" s="1101"/>
      <c r="P8" s="1102"/>
      <c r="Q8" s="1112">
        <v>80</v>
      </c>
      <c r="R8" s="1113"/>
      <c r="S8" s="1113"/>
      <c r="T8" s="1113"/>
      <c r="U8" s="1113"/>
      <c r="V8" s="1113">
        <v>71</v>
      </c>
      <c r="W8" s="1113"/>
      <c r="X8" s="1113"/>
      <c r="Y8" s="1113"/>
      <c r="Z8" s="1113"/>
      <c r="AA8" s="1113">
        <v>9</v>
      </c>
      <c r="AB8" s="1113"/>
      <c r="AC8" s="1113"/>
      <c r="AD8" s="1113"/>
      <c r="AE8" s="1114"/>
      <c r="AF8" s="1106">
        <v>9</v>
      </c>
      <c r="AG8" s="1107"/>
      <c r="AH8" s="1107"/>
      <c r="AI8" s="1107"/>
      <c r="AJ8" s="1108"/>
      <c r="AK8" s="1155" t="s">
        <v>572</v>
      </c>
      <c r="AL8" s="1156"/>
      <c r="AM8" s="1156"/>
      <c r="AN8" s="1156"/>
      <c r="AO8" s="1156"/>
      <c r="AP8" s="1156">
        <v>33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1</v>
      </c>
      <c r="CI8" s="1059"/>
      <c r="CJ8" s="1059"/>
      <c r="CK8" s="1059"/>
      <c r="CL8" s="1060"/>
      <c r="CM8" s="1058">
        <v>1</v>
      </c>
      <c r="CN8" s="1059"/>
      <c r="CO8" s="1059"/>
      <c r="CP8" s="1059"/>
      <c r="CQ8" s="1060"/>
      <c r="CR8" s="1058">
        <v>70</v>
      </c>
      <c r="CS8" s="1059"/>
      <c r="CT8" s="1059"/>
      <c r="CU8" s="1059"/>
      <c r="CV8" s="1060"/>
      <c r="CW8" s="1058">
        <v>22</v>
      </c>
      <c r="CX8" s="1059"/>
      <c r="CY8" s="1059"/>
      <c r="CZ8" s="1059"/>
      <c r="DA8" s="1060"/>
      <c r="DB8" s="1058" t="s">
        <v>572</v>
      </c>
      <c r="DC8" s="1059"/>
      <c r="DD8" s="1059"/>
      <c r="DE8" s="1059"/>
      <c r="DF8" s="1060"/>
      <c r="DG8" s="1058" t="s">
        <v>572</v>
      </c>
      <c r="DH8" s="1059"/>
      <c r="DI8" s="1059"/>
      <c r="DJ8" s="1059"/>
      <c r="DK8" s="1060"/>
      <c r="DL8" s="1058" t="s">
        <v>573</v>
      </c>
      <c r="DM8" s="1059"/>
      <c r="DN8" s="1059"/>
      <c r="DO8" s="1059"/>
      <c r="DP8" s="1060"/>
      <c r="DQ8" s="1058" t="s">
        <v>572</v>
      </c>
      <c r="DR8" s="1059"/>
      <c r="DS8" s="1059"/>
      <c r="DT8" s="1059"/>
      <c r="DU8" s="1060"/>
      <c r="DV8" s="1061"/>
      <c r="DW8" s="1062"/>
      <c r="DX8" s="1062"/>
      <c r="DY8" s="1062"/>
      <c r="DZ8" s="1063"/>
      <c r="EA8" s="234"/>
    </row>
    <row r="9" spans="1:131" s="235" customFormat="1" ht="26.25" customHeight="1">
      <c r="A9" s="241">
        <v>3</v>
      </c>
      <c r="B9" s="1100" t="s">
        <v>378</v>
      </c>
      <c r="C9" s="1101"/>
      <c r="D9" s="1101"/>
      <c r="E9" s="1101"/>
      <c r="F9" s="1101"/>
      <c r="G9" s="1101"/>
      <c r="H9" s="1101"/>
      <c r="I9" s="1101"/>
      <c r="J9" s="1101"/>
      <c r="K9" s="1101"/>
      <c r="L9" s="1101"/>
      <c r="M9" s="1101"/>
      <c r="N9" s="1101"/>
      <c r="O9" s="1101"/>
      <c r="P9" s="1102"/>
      <c r="Q9" s="1112" t="s">
        <v>572</v>
      </c>
      <c r="R9" s="1113"/>
      <c r="S9" s="1113"/>
      <c r="T9" s="1113"/>
      <c r="U9" s="1113"/>
      <c r="V9" s="1113" t="s">
        <v>572</v>
      </c>
      <c r="W9" s="1113"/>
      <c r="X9" s="1113"/>
      <c r="Y9" s="1113"/>
      <c r="Z9" s="1113"/>
      <c r="AA9" s="1113" t="s">
        <v>572</v>
      </c>
      <c r="AB9" s="1113"/>
      <c r="AC9" s="1113"/>
      <c r="AD9" s="1113"/>
      <c r="AE9" s="1114"/>
      <c r="AF9" s="1106" t="s">
        <v>130</v>
      </c>
      <c r="AG9" s="1107"/>
      <c r="AH9" s="1107"/>
      <c r="AI9" s="1107"/>
      <c r="AJ9" s="1108"/>
      <c r="AK9" s="1155" t="s">
        <v>572</v>
      </c>
      <c r="AL9" s="1156"/>
      <c r="AM9" s="1156"/>
      <c r="AN9" s="1156"/>
      <c r="AO9" s="1156"/>
      <c r="AP9" s="1156" t="s">
        <v>572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17887</v>
      </c>
      <c r="R23" s="1138"/>
      <c r="S23" s="1138"/>
      <c r="T23" s="1138"/>
      <c r="U23" s="1138"/>
      <c r="V23" s="1138">
        <v>17263</v>
      </c>
      <c r="W23" s="1138"/>
      <c r="X23" s="1138"/>
      <c r="Y23" s="1138"/>
      <c r="Z23" s="1138"/>
      <c r="AA23" s="1138">
        <v>624</v>
      </c>
      <c r="AB23" s="1138"/>
      <c r="AC23" s="1138"/>
      <c r="AD23" s="1138"/>
      <c r="AE23" s="1139"/>
      <c r="AF23" s="1140">
        <v>615</v>
      </c>
      <c r="AG23" s="1138"/>
      <c r="AH23" s="1138"/>
      <c r="AI23" s="1138"/>
      <c r="AJ23" s="1141"/>
      <c r="AK23" s="1142"/>
      <c r="AL23" s="1143"/>
      <c r="AM23" s="1143"/>
      <c r="AN23" s="1143"/>
      <c r="AO23" s="1143"/>
      <c r="AP23" s="1138">
        <v>20509</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3265</v>
      </c>
      <c r="R28" s="1123"/>
      <c r="S28" s="1123"/>
      <c r="T28" s="1123"/>
      <c r="U28" s="1123"/>
      <c r="V28" s="1123">
        <v>3386</v>
      </c>
      <c r="W28" s="1123"/>
      <c r="X28" s="1123"/>
      <c r="Y28" s="1123"/>
      <c r="Z28" s="1123"/>
      <c r="AA28" s="1123">
        <v>-121</v>
      </c>
      <c r="AB28" s="1123"/>
      <c r="AC28" s="1123"/>
      <c r="AD28" s="1123"/>
      <c r="AE28" s="1124"/>
      <c r="AF28" s="1125">
        <v>-121</v>
      </c>
      <c r="AG28" s="1123"/>
      <c r="AH28" s="1123"/>
      <c r="AI28" s="1123"/>
      <c r="AJ28" s="1126"/>
      <c r="AK28" s="1127">
        <v>299</v>
      </c>
      <c r="AL28" s="1115"/>
      <c r="AM28" s="1115"/>
      <c r="AN28" s="1115"/>
      <c r="AO28" s="1115"/>
      <c r="AP28" s="1115" t="s">
        <v>573</v>
      </c>
      <c r="AQ28" s="1115"/>
      <c r="AR28" s="1115"/>
      <c r="AS28" s="1115"/>
      <c r="AT28" s="1115"/>
      <c r="AU28" s="1115" t="s">
        <v>572</v>
      </c>
      <c r="AV28" s="1115"/>
      <c r="AW28" s="1115"/>
      <c r="AX28" s="1115"/>
      <c r="AY28" s="1115"/>
      <c r="AZ28" s="1116" t="s">
        <v>572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394</v>
      </c>
      <c r="C29" s="1101"/>
      <c r="D29" s="1101"/>
      <c r="E29" s="1101"/>
      <c r="F29" s="1101"/>
      <c r="G29" s="1101"/>
      <c r="H29" s="1101"/>
      <c r="I29" s="1101"/>
      <c r="J29" s="1101"/>
      <c r="K29" s="1101"/>
      <c r="L29" s="1101"/>
      <c r="M29" s="1101"/>
      <c r="N29" s="1101"/>
      <c r="O29" s="1101"/>
      <c r="P29" s="1102"/>
      <c r="Q29" s="1112">
        <v>274</v>
      </c>
      <c r="R29" s="1113"/>
      <c r="S29" s="1113"/>
      <c r="T29" s="1113"/>
      <c r="U29" s="1113"/>
      <c r="V29" s="1113">
        <v>269</v>
      </c>
      <c r="W29" s="1113"/>
      <c r="X29" s="1113"/>
      <c r="Y29" s="1113"/>
      <c r="Z29" s="1113"/>
      <c r="AA29" s="1113">
        <v>5</v>
      </c>
      <c r="AB29" s="1113"/>
      <c r="AC29" s="1113"/>
      <c r="AD29" s="1113"/>
      <c r="AE29" s="1114"/>
      <c r="AF29" s="1106">
        <v>5</v>
      </c>
      <c r="AG29" s="1107"/>
      <c r="AH29" s="1107"/>
      <c r="AI29" s="1107"/>
      <c r="AJ29" s="1108"/>
      <c r="AK29" s="1049">
        <v>110</v>
      </c>
      <c r="AL29" s="1040"/>
      <c r="AM29" s="1040"/>
      <c r="AN29" s="1040"/>
      <c r="AO29" s="1040"/>
      <c r="AP29" s="1040" t="s">
        <v>572</v>
      </c>
      <c r="AQ29" s="1040"/>
      <c r="AR29" s="1040"/>
      <c r="AS29" s="1040"/>
      <c r="AT29" s="1040"/>
      <c r="AU29" s="1040" t="s">
        <v>572</v>
      </c>
      <c r="AV29" s="1040"/>
      <c r="AW29" s="1040"/>
      <c r="AX29" s="1040"/>
      <c r="AY29" s="1040"/>
      <c r="AZ29" s="1111" t="s">
        <v>572</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395</v>
      </c>
      <c r="C30" s="1101"/>
      <c r="D30" s="1101"/>
      <c r="E30" s="1101"/>
      <c r="F30" s="1101"/>
      <c r="G30" s="1101"/>
      <c r="H30" s="1101"/>
      <c r="I30" s="1101"/>
      <c r="J30" s="1101"/>
      <c r="K30" s="1101"/>
      <c r="L30" s="1101"/>
      <c r="M30" s="1101"/>
      <c r="N30" s="1101"/>
      <c r="O30" s="1101"/>
      <c r="P30" s="1102"/>
      <c r="Q30" s="1112">
        <v>453</v>
      </c>
      <c r="R30" s="1113"/>
      <c r="S30" s="1113"/>
      <c r="T30" s="1113"/>
      <c r="U30" s="1113"/>
      <c r="V30" s="1113">
        <v>786</v>
      </c>
      <c r="W30" s="1113"/>
      <c r="X30" s="1113"/>
      <c r="Y30" s="1113"/>
      <c r="Z30" s="1113"/>
      <c r="AA30" s="1113">
        <v>-333</v>
      </c>
      <c r="AB30" s="1113"/>
      <c r="AC30" s="1113"/>
      <c r="AD30" s="1113"/>
      <c r="AE30" s="1114"/>
      <c r="AF30" s="1106">
        <v>-333</v>
      </c>
      <c r="AG30" s="1107"/>
      <c r="AH30" s="1107"/>
      <c r="AI30" s="1107"/>
      <c r="AJ30" s="1108"/>
      <c r="AK30" s="1049">
        <v>85</v>
      </c>
      <c r="AL30" s="1040"/>
      <c r="AM30" s="1040"/>
      <c r="AN30" s="1040"/>
      <c r="AO30" s="1040"/>
      <c r="AP30" s="1040" t="s">
        <v>572</v>
      </c>
      <c r="AQ30" s="1040"/>
      <c r="AR30" s="1040"/>
      <c r="AS30" s="1040"/>
      <c r="AT30" s="1040"/>
      <c r="AU30" s="1040" t="s">
        <v>572</v>
      </c>
      <c r="AV30" s="1040"/>
      <c r="AW30" s="1040"/>
      <c r="AX30" s="1040"/>
      <c r="AY30" s="1040"/>
      <c r="AZ30" s="1111" t="s">
        <v>572</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396</v>
      </c>
      <c r="C31" s="1101"/>
      <c r="D31" s="1101"/>
      <c r="E31" s="1101"/>
      <c r="F31" s="1101"/>
      <c r="G31" s="1101"/>
      <c r="H31" s="1101"/>
      <c r="I31" s="1101"/>
      <c r="J31" s="1101"/>
      <c r="K31" s="1101"/>
      <c r="L31" s="1101"/>
      <c r="M31" s="1101"/>
      <c r="N31" s="1101"/>
      <c r="O31" s="1101"/>
      <c r="P31" s="1102"/>
      <c r="Q31" s="1112">
        <v>554</v>
      </c>
      <c r="R31" s="1113"/>
      <c r="S31" s="1113"/>
      <c r="T31" s="1113"/>
      <c r="U31" s="1113"/>
      <c r="V31" s="1113">
        <v>527</v>
      </c>
      <c r="W31" s="1113"/>
      <c r="X31" s="1113"/>
      <c r="Y31" s="1113"/>
      <c r="Z31" s="1113"/>
      <c r="AA31" s="1113">
        <v>28</v>
      </c>
      <c r="AB31" s="1113"/>
      <c r="AC31" s="1113"/>
      <c r="AD31" s="1113"/>
      <c r="AE31" s="1114"/>
      <c r="AF31" s="1106">
        <v>191</v>
      </c>
      <c r="AG31" s="1107"/>
      <c r="AH31" s="1107"/>
      <c r="AI31" s="1107"/>
      <c r="AJ31" s="1108"/>
      <c r="AK31" s="1049">
        <v>155</v>
      </c>
      <c r="AL31" s="1040"/>
      <c r="AM31" s="1040"/>
      <c r="AN31" s="1040"/>
      <c r="AO31" s="1040"/>
      <c r="AP31" s="1040">
        <v>1340</v>
      </c>
      <c r="AQ31" s="1040"/>
      <c r="AR31" s="1040"/>
      <c r="AS31" s="1040"/>
      <c r="AT31" s="1040"/>
      <c r="AU31" s="1040">
        <v>76</v>
      </c>
      <c r="AV31" s="1040"/>
      <c r="AW31" s="1040"/>
      <c r="AX31" s="1040"/>
      <c r="AY31" s="1040"/>
      <c r="AZ31" s="1111" t="s">
        <v>572</v>
      </c>
      <c r="BA31" s="1111"/>
      <c r="BB31" s="1111"/>
      <c r="BC31" s="1111"/>
      <c r="BD31" s="1111"/>
      <c r="BE31" s="1095" t="s">
        <v>397</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398</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-258</v>
      </c>
      <c r="AG63" s="1028"/>
      <c r="AH63" s="1028"/>
      <c r="AI63" s="1028"/>
      <c r="AJ63" s="1093"/>
      <c r="AK63" s="1094"/>
      <c r="AL63" s="1032"/>
      <c r="AM63" s="1032"/>
      <c r="AN63" s="1032"/>
      <c r="AO63" s="1032"/>
      <c r="AP63" s="1028">
        <v>1340</v>
      </c>
      <c r="AQ63" s="1028"/>
      <c r="AR63" s="1028"/>
      <c r="AS63" s="1028"/>
      <c r="AT63" s="1028"/>
      <c r="AU63" s="1028">
        <v>76</v>
      </c>
      <c r="AV63" s="1028"/>
      <c r="AW63" s="1028"/>
      <c r="AX63" s="1028"/>
      <c r="AY63" s="1028"/>
      <c r="AZ63" s="1088"/>
      <c r="BA63" s="1088"/>
      <c r="BB63" s="1088"/>
      <c r="BC63" s="1088"/>
      <c r="BD63" s="1088"/>
      <c r="BE63" s="1029"/>
      <c r="BF63" s="1029"/>
      <c r="BG63" s="1029"/>
      <c r="BH63" s="1029"/>
      <c r="BI63" s="1030"/>
      <c r="BJ63" s="1089" t="s">
        <v>382</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404</v>
      </c>
      <c r="AB66" s="1071"/>
      <c r="AC66" s="1071"/>
      <c r="AD66" s="1071"/>
      <c r="AE66" s="1072"/>
      <c r="AF66" s="1076" t="s">
        <v>405</v>
      </c>
      <c r="AG66" s="1077"/>
      <c r="AH66" s="1077"/>
      <c r="AI66" s="1077"/>
      <c r="AJ66" s="1078"/>
      <c r="AK66" s="1070" t="s">
        <v>389</v>
      </c>
      <c r="AL66" s="1065"/>
      <c r="AM66" s="1065"/>
      <c r="AN66" s="1065"/>
      <c r="AO66" s="1066"/>
      <c r="AP66" s="1070" t="s">
        <v>390</v>
      </c>
      <c r="AQ66" s="1071"/>
      <c r="AR66" s="1071"/>
      <c r="AS66" s="1071"/>
      <c r="AT66" s="1072"/>
      <c r="AU66" s="1070" t="s">
        <v>406</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576</v>
      </c>
      <c r="C68" s="1055"/>
      <c r="D68" s="1055"/>
      <c r="E68" s="1055"/>
      <c r="F68" s="1055"/>
      <c r="G68" s="1055"/>
      <c r="H68" s="1055"/>
      <c r="I68" s="1055"/>
      <c r="J68" s="1055"/>
      <c r="K68" s="1055"/>
      <c r="L68" s="1055"/>
      <c r="M68" s="1055"/>
      <c r="N68" s="1055"/>
      <c r="O68" s="1055"/>
      <c r="P68" s="1056"/>
      <c r="Q68" s="1057">
        <v>90</v>
      </c>
      <c r="R68" s="1051"/>
      <c r="S68" s="1051"/>
      <c r="T68" s="1051"/>
      <c r="U68" s="1051"/>
      <c r="V68" s="1051">
        <v>90</v>
      </c>
      <c r="W68" s="1051"/>
      <c r="X68" s="1051"/>
      <c r="Y68" s="1051"/>
      <c r="Z68" s="1051"/>
      <c r="AA68" s="1051">
        <v>0</v>
      </c>
      <c r="AB68" s="1051"/>
      <c r="AC68" s="1051"/>
      <c r="AD68" s="1051"/>
      <c r="AE68" s="1051"/>
      <c r="AF68" s="1051">
        <v>0</v>
      </c>
      <c r="AG68" s="1051"/>
      <c r="AH68" s="1051"/>
      <c r="AI68" s="1051"/>
      <c r="AJ68" s="1051"/>
      <c r="AK68" s="1051">
        <v>2</v>
      </c>
      <c r="AL68" s="1051"/>
      <c r="AM68" s="1051"/>
      <c r="AN68" s="1051"/>
      <c r="AO68" s="1051"/>
      <c r="AP68" s="1051" t="s">
        <v>572</v>
      </c>
      <c r="AQ68" s="1051"/>
      <c r="AR68" s="1051"/>
      <c r="AS68" s="1051"/>
      <c r="AT68" s="1051"/>
      <c r="AU68" s="1051" t="s">
        <v>572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11954</v>
      </c>
      <c r="R69" s="1040"/>
      <c r="S69" s="1040"/>
      <c r="T69" s="1040"/>
      <c r="U69" s="1040"/>
      <c r="V69" s="1040">
        <v>11741</v>
      </c>
      <c r="W69" s="1040"/>
      <c r="X69" s="1040"/>
      <c r="Y69" s="1040"/>
      <c r="Z69" s="1040"/>
      <c r="AA69" s="1040">
        <v>213</v>
      </c>
      <c r="AB69" s="1040"/>
      <c r="AC69" s="1040"/>
      <c r="AD69" s="1040"/>
      <c r="AE69" s="1040"/>
      <c r="AF69" s="1040">
        <v>213</v>
      </c>
      <c r="AG69" s="1040"/>
      <c r="AH69" s="1040"/>
      <c r="AI69" s="1040"/>
      <c r="AJ69" s="1040"/>
      <c r="AK69" s="1040" t="s">
        <v>573</v>
      </c>
      <c r="AL69" s="1040"/>
      <c r="AM69" s="1040"/>
      <c r="AN69" s="1040"/>
      <c r="AO69" s="1040"/>
      <c r="AP69" s="1040" t="s">
        <v>572</v>
      </c>
      <c r="AQ69" s="1040"/>
      <c r="AR69" s="1040"/>
      <c r="AS69" s="1040"/>
      <c r="AT69" s="1040"/>
      <c r="AU69" s="1040" t="s">
        <v>572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59</v>
      </c>
      <c r="R70" s="1040"/>
      <c r="S70" s="1040"/>
      <c r="T70" s="1040"/>
      <c r="U70" s="1040"/>
      <c r="V70" s="1040">
        <v>59</v>
      </c>
      <c r="W70" s="1040"/>
      <c r="X70" s="1040"/>
      <c r="Y70" s="1040"/>
      <c r="Z70" s="1040"/>
      <c r="AA70" s="1040" t="s">
        <v>572</v>
      </c>
      <c r="AB70" s="1040"/>
      <c r="AC70" s="1040"/>
      <c r="AD70" s="1040"/>
      <c r="AE70" s="1040"/>
      <c r="AF70" s="1040" t="s">
        <v>572</v>
      </c>
      <c r="AG70" s="1040"/>
      <c r="AH70" s="1040"/>
      <c r="AI70" s="1040"/>
      <c r="AJ70" s="1040"/>
      <c r="AK70" s="1040" t="s">
        <v>572</v>
      </c>
      <c r="AL70" s="1040"/>
      <c r="AM70" s="1040"/>
      <c r="AN70" s="1040"/>
      <c r="AO70" s="1040"/>
      <c r="AP70" s="1040" t="s">
        <v>572</v>
      </c>
      <c r="AQ70" s="1040"/>
      <c r="AR70" s="1040"/>
      <c r="AS70" s="1040"/>
      <c r="AT70" s="1040"/>
      <c r="AU70" s="1040" t="s">
        <v>572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579</v>
      </c>
      <c r="C71" s="1044"/>
      <c r="D71" s="1044"/>
      <c r="E71" s="1044"/>
      <c r="F71" s="1044"/>
      <c r="G71" s="1044"/>
      <c r="H71" s="1044"/>
      <c r="I71" s="1044"/>
      <c r="J71" s="1044"/>
      <c r="K71" s="1044"/>
      <c r="L71" s="1044"/>
      <c r="M71" s="1044"/>
      <c r="N71" s="1044"/>
      <c r="O71" s="1044"/>
      <c r="P71" s="1045"/>
      <c r="Q71" s="1046">
        <v>185</v>
      </c>
      <c r="R71" s="1040"/>
      <c r="S71" s="1040"/>
      <c r="T71" s="1040"/>
      <c r="U71" s="1040"/>
      <c r="V71" s="1040">
        <v>177</v>
      </c>
      <c r="W71" s="1040"/>
      <c r="X71" s="1040"/>
      <c r="Y71" s="1040"/>
      <c r="Z71" s="1040"/>
      <c r="AA71" s="1040">
        <v>8</v>
      </c>
      <c r="AB71" s="1040"/>
      <c r="AC71" s="1040"/>
      <c r="AD71" s="1040"/>
      <c r="AE71" s="1040"/>
      <c r="AF71" s="1040">
        <v>8</v>
      </c>
      <c r="AG71" s="1040"/>
      <c r="AH71" s="1040"/>
      <c r="AI71" s="1040"/>
      <c r="AJ71" s="1040"/>
      <c r="AK71" s="1040" t="s">
        <v>572</v>
      </c>
      <c r="AL71" s="1040"/>
      <c r="AM71" s="1040"/>
      <c r="AN71" s="1040"/>
      <c r="AO71" s="1040"/>
      <c r="AP71" s="1040" t="s">
        <v>572</v>
      </c>
      <c r="AQ71" s="1040"/>
      <c r="AR71" s="1040"/>
      <c r="AS71" s="1040"/>
      <c r="AT71" s="1040"/>
      <c r="AU71" s="1040" t="s">
        <v>572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580</v>
      </c>
      <c r="C72" s="1044"/>
      <c r="D72" s="1044"/>
      <c r="E72" s="1044"/>
      <c r="F72" s="1044"/>
      <c r="G72" s="1044"/>
      <c r="H72" s="1044"/>
      <c r="I72" s="1044"/>
      <c r="J72" s="1044"/>
      <c r="K72" s="1044"/>
      <c r="L72" s="1044"/>
      <c r="M72" s="1044"/>
      <c r="N72" s="1044"/>
      <c r="O72" s="1044"/>
      <c r="P72" s="1045"/>
      <c r="Q72" s="1046">
        <v>1962</v>
      </c>
      <c r="R72" s="1040"/>
      <c r="S72" s="1040"/>
      <c r="T72" s="1040"/>
      <c r="U72" s="1040"/>
      <c r="V72" s="1040">
        <v>1960</v>
      </c>
      <c r="W72" s="1040"/>
      <c r="X72" s="1040"/>
      <c r="Y72" s="1040"/>
      <c r="Z72" s="1040"/>
      <c r="AA72" s="1040">
        <v>2</v>
      </c>
      <c r="AB72" s="1040"/>
      <c r="AC72" s="1040"/>
      <c r="AD72" s="1040"/>
      <c r="AE72" s="1040"/>
      <c r="AF72" s="1040">
        <v>2</v>
      </c>
      <c r="AG72" s="1040"/>
      <c r="AH72" s="1040"/>
      <c r="AI72" s="1040"/>
      <c r="AJ72" s="1040"/>
      <c r="AK72" s="1040">
        <v>4</v>
      </c>
      <c r="AL72" s="1040"/>
      <c r="AM72" s="1040"/>
      <c r="AN72" s="1040"/>
      <c r="AO72" s="1040"/>
      <c r="AP72" s="1040">
        <v>1220</v>
      </c>
      <c r="AQ72" s="1040"/>
      <c r="AR72" s="1040"/>
      <c r="AS72" s="1040"/>
      <c r="AT72" s="1040"/>
      <c r="AU72" s="1040">
        <v>167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590</v>
      </c>
      <c r="C73" s="1044"/>
      <c r="D73" s="1044"/>
      <c r="E73" s="1044"/>
      <c r="F73" s="1044"/>
      <c r="G73" s="1044"/>
      <c r="H73" s="1044"/>
      <c r="I73" s="1044"/>
      <c r="J73" s="1044"/>
      <c r="K73" s="1044"/>
      <c r="L73" s="1044"/>
      <c r="M73" s="1044"/>
      <c r="N73" s="1044"/>
      <c r="O73" s="1044"/>
      <c r="P73" s="1045"/>
      <c r="Q73" s="1046">
        <v>437</v>
      </c>
      <c r="R73" s="1040"/>
      <c r="S73" s="1040"/>
      <c r="T73" s="1040"/>
      <c r="U73" s="1040"/>
      <c r="V73" s="1040">
        <v>378</v>
      </c>
      <c r="W73" s="1040"/>
      <c r="X73" s="1040"/>
      <c r="Y73" s="1040"/>
      <c r="Z73" s="1040"/>
      <c r="AA73" s="1040">
        <v>59</v>
      </c>
      <c r="AB73" s="1040"/>
      <c r="AC73" s="1040"/>
      <c r="AD73" s="1040"/>
      <c r="AE73" s="1040"/>
      <c r="AF73" s="1040">
        <v>59</v>
      </c>
      <c r="AG73" s="1040"/>
      <c r="AH73" s="1040"/>
      <c r="AI73" s="1040"/>
      <c r="AJ73" s="1040"/>
      <c r="AK73" s="1040" t="s">
        <v>504</v>
      </c>
      <c r="AL73" s="1040"/>
      <c r="AM73" s="1040"/>
      <c r="AN73" s="1040"/>
      <c r="AO73" s="1040"/>
      <c r="AP73" s="1040">
        <v>47</v>
      </c>
      <c r="AQ73" s="1040"/>
      <c r="AR73" s="1040"/>
      <c r="AS73" s="1040"/>
      <c r="AT73" s="1040"/>
      <c r="AU73" s="1040">
        <v>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581</v>
      </c>
      <c r="C74" s="1044"/>
      <c r="D74" s="1044"/>
      <c r="E74" s="1044"/>
      <c r="F74" s="1044"/>
      <c r="G74" s="1044"/>
      <c r="H74" s="1044"/>
      <c r="I74" s="1044"/>
      <c r="J74" s="1044"/>
      <c r="K74" s="1044"/>
      <c r="L74" s="1044"/>
      <c r="M74" s="1044"/>
      <c r="N74" s="1044"/>
      <c r="O74" s="1044"/>
      <c r="P74" s="1045"/>
      <c r="Q74" s="1046">
        <v>170</v>
      </c>
      <c r="R74" s="1040"/>
      <c r="S74" s="1040"/>
      <c r="T74" s="1040"/>
      <c r="U74" s="1040"/>
      <c r="V74" s="1040">
        <v>161</v>
      </c>
      <c r="W74" s="1040"/>
      <c r="X74" s="1040"/>
      <c r="Y74" s="1040"/>
      <c r="Z74" s="1040"/>
      <c r="AA74" s="1040">
        <v>9</v>
      </c>
      <c r="AB74" s="1040"/>
      <c r="AC74" s="1040"/>
      <c r="AD74" s="1040"/>
      <c r="AE74" s="1040"/>
      <c r="AF74" s="1040">
        <v>9</v>
      </c>
      <c r="AG74" s="1040"/>
      <c r="AH74" s="1040"/>
      <c r="AI74" s="1040"/>
      <c r="AJ74" s="1040"/>
      <c r="AK74" s="1040">
        <v>15</v>
      </c>
      <c r="AL74" s="1040"/>
      <c r="AM74" s="1040"/>
      <c r="AN74" s="1040"/>
      <c r="AO74" s="1040"/>
      <c r="AP74" s="1040" t="s">
        <v>504</v>
      </c>
      <c r="AQ74" s="1040"/>
      <c r="AR74" s="1040"/>
      <c r="AS74" s="1040"/>
      <c r="AT74" s="1040"/>
      <c r="AU74" s="1040" t="s">
        <v>504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582</v>
      </c>
      <c r="C75" s="1044"/>
      <c r="D75" s="1044"/>
      <c r="E75" s="1044"/>
      <c r="F75" s="1044"/>
      <c r="G75" s="1044"/>
      <c r="H75" s="1044"/>
      <c r="I75" s="1044"/>
      <c r="J75" s="1044"/>
      <c r="K75" s="1044"/>
      <c r="L75" s="1044"/>
      <c r="M75" s="1044"/>
      <c r="N75" s="1044"/>
      <c r="O75" s="1044"/>
      <c r="P75" s="1045"/>
      <c r="Q75" s="1047">
        <v>204</v>
      </c>
      <c r="R75" s="1048"/>
      <c r="S75" s="1048"/>
      <c r="T75" s="1048"/>
      <c r="U75" s="1049"/>
      <c r="V75" s="1050">
        <v>195</v>
      </c>
      <c r="W75" s="1048"/>
      <c r="X75" s="1048"/>
      <c r="Y75" s="1048"/>
      <c r="Z75" s="1049"/>
      <c r="AA75" s="1050">
        <v>9</v>
      </c>
      <c r="AB75" s="1048"/>
      <c r="AC75" s="1048"/>
      <c r="AD75" s="1048"/>
      <c r="AE75" s="1049"/>
      <c r="AF75" s="1050">
        <v>9</v>
      </c>
      <c r="AG75" s="1048"/>
      <c r="AH75" s="1048"/>
      <c r="AI75" s="1048"/>
      <c r="AJ75" s="1049"/>
      <c r="AK75" s="1050">
        <v>16</v>
      </c>
      <c r="AL75" s="1048"/>
      <c r="AM75" s="1048"/>
      <c r="AN75" s="1048"/>
      <c r="AO75" s="1049"/>
      <c r="AP75" s="1050" t="s">
        <v>504</v>
      </c>
      <c r="AQ75" s="1048"/>
      <c r="AR75" s="1048"/>
      <c r="AS75" s="1048"/>
      <c r="AT75" s="1049"/>
      <c r="AU75" s="1050" t="s">
        <v>504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583</v>
      </c>
      <c r="C76" s="1044"/>
      <c r="D76" s="1044"/>
      <c r="E76" s="1044"/>
      <c r="F76" s="1044"/>
      <c r="G76" s="1044"/>
      <c r="H76" s="1044"/>
      <c r="I76" s="1044"/>
      <c r="J76" s="1044"/>
      <c r="K76" s="1044"/>
      <c r="L76" s="1044"/>
      <c r="M76" s="1044"/>
      <c r="N76" s="1044"/>
      <c r="O76" s="1044"/>
      <c r="P76" s="1045"/>
      <c r="Q76" s="1047">
        <v>66</v>
      </c>
      <c r="R76" s="1048"/>
      <c r="S76" s="1048"/>
      <c r="T76" s="1048"/>
      <c r="U76" s="1049"/>
      <c r="V76" s="1050">
        <v>66</v>
      </c>
      <c r="W76" s="1048"/>
      <c r="X76" s="1048"/>
      <c r="Y76" s="1048"/>
      <c r="Z76" s="1049"/>
      <c r="AA76" s="1050" t="s">
        <v>504</v>
      </c>
      <c r="AB76" s="1048"/>
      <c r="AC76" s="1048"/>
      <c r="AD76" s="1048"/>
      <c r="AE76" s="1049"/>
      <c r="AF76" s="1050" t="s">
        <v>504</v>
      </c>
      <c r="AG76" s="1048"/>
      <c r="AH76" s="1048"/>
      <c r="AI76" s="1048"/>
      <c r="AJ76" s="1049"/>
      <c r="AK76" s="1050" t="s">
        <v>504</v>
      </c>
      <c r="AL76" s="1048"/>
      <c r="AM76" s="1048"/>
      <c r="AN76" s="1048"/>
      <c r="AO76" s="1049"/>
      <c r="AP76" s="1050" t="s">
        <v>504</v>
      </c>
      <c r="AQ76" s="1048"/>
      <c r="AR76" s="1048"/>
      <c r="AS76" s="1048"/>
      <c r="AT76" s="1049"/>
      <c r="AU76" s="1050" t="s">
        <v>504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584</v>
      </c>
      <c r="C77" s="1044"/>
      <c r="D77" s="1044"/>
      <c r="E77" s="1044"/>
      <c r="F77" s="1044"/>
      <c r="G77" s="1044"/>
      <c r="H77" s="1044"/>
      <c r="I77" s="1044"/>
      <c r="J77" s="1044"/>
      <c r="K77" s="1044"/>
      <c r="L77" s="1044"/>
      <c r="M77" s="1044"/>
      <c r="N77" s="1044"/>
      <c r="O77" s="1044"/>
      <c r="P77" s="1045"/>
      <c r="Q77" s="1047">
        <v>1054</v>
      </c>
      <c r="R77" s="1048"/>
      <c r="S77" s="1048"/>
      <c r="T77" s="1048"/>
      <c r="U77" s="1049"/>
      <c r="V77" s="1050">
        <v>1025</v>
      </c>
      <c r="W77" s="1048"/>
      <c r="X77" s="1048"/>
      <c r="Y77" s="1048"/>
      <c r="Z77" s="1049"/>
      <c r="AA77" s="1050">
        <v>29</v>
      </c>
      <c r="AB77" s="1048"/>
      <c r="AC77" s="1048"/>
      <c r="AD77" s="1048"/>
      <c r="AE77" s="1049"/>
      <c r="AF77" s="1050">
        <v>29</v>
      </c>
      <c r="AG77" s="1048"/>
      <c r="AH77" s="1048"/>
      <c r="AI77" s="1048"/>
      <c r="AJ77" s="1049"/>
      <c r="AK77" s="1050" t="s">
        <v>504</v>
      </c>
      <c r="AL77" s="1048"/>
      <c r="AM77" s="1048"/>
      <c r="AN77" s="1048"/>
      <c r="AO77" s="1049"/>
      <c r="AP77" s="1050" t="s">
        <v>504</v>
      </c>
      <c r="AQ77" s="1048"/>
      <c r="AR77" s="1048"/>
      <c r="AS77" s="1048"/>
      <c r="AT77" s="1049"/>
      <c r="AU77" s="1050" t="s">
        <v>504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585</v>
      </c>
      <c r="C78" s="1044"/>
      <c r="D78" s="1044"/>
      <c r="E78" s="1044"/>
      <c r="F78" s="1044"/>
      <c r="G78" s="1044"/>
      <c r="H78" s="1044"/>
      <c r="I78" s="1044"/>
      <c r="J78" s="1044"/>
      <c r="K78" s="1044"/>
      <c r="L78" s="1044"/>
      <c r="M78" s="1044"/>
      <c r="N78" s="1044"/>
      <c r="O78" s="1044"/>
      <c r="P78" s="1045"/>
      <c r="Q78" s="1046">
        <v>68421</v>
      </c>
      <c r="R78" s="1040"/>
      <c r="S78" s="1040"/>
      <c r="T78" s="1040"/>
      <c r="U78" s="1040"/>
      <c r="V78" s="1040">
        <v>65798</v>
      </c>
      <c r="W78" s="1040"/>
      <c r="X78" s="1040"/>
      <c r="Y78" s="1040"/>
      <c r="Z78" s="1040"/>
      <c r="AA78" s="1040">
        <v>2623</v>
      </c>
      <c r="AB78" s="1040"/>
      <c r="AC78" s="1040"/>
      <c r="AD78" s="1040"/>
      <c r="AE78" s="1040"/>
      <c r="AF78" s="1040">
        <v>2623</v>
      </c>
      <c r="AG78" s="1040"/>
      <c r="AH78" s="1040"/>
      <c r="AI78" s="1040"/>
      <c r="AJ78" s="1040"/>
      <c r="AK78" s="1040">
        <v>499</v>
      </c>
      <c r="AL78" s="1040"/>
      <c r="AM78" s="1040"/>
      <c r="AN78" s="1040"/>
      <c r="AO78" s="1040"/>
      <c r="AP78" s="1040" t="s">
        <v>504</v>
      </c>
      <c r="AQ78" s="1040"/>
      <c r="AR78" s="1040"/>
      <c r="AS78" s="1040"/>
      <c r="AT78" s="1040"/>
      <c r="AU78" s="1040" t="s">
        <v>504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586</v>
      </c>
      <c r="C79" s="1044"/>
      <c r="D79" s="1044"/>
      <c r="E79" s="1044"/>
      <c r="F79" s="1044"/>
      <c r="G79" s="1044"/>
      <c r="H79" s="1044"/>
      <c r="I79" s="1044"/>
      <c r="J79" s="1044"/>
      <c r="K79" s="1044"/>
      <c r="L79" s="1044"/>
      <c r="M79" s="1044"/>
      <c r="N79" s="1044"/>
      <c r="O79" s="1044"/>
      <c r="P79" s="1045"/>
      <c r="Q79" s="1046">
        <v>247</v>
      </c>
      <c r="R79" s="1040"/>
      <c r="S79" s="1040"/>
      <c r="T79" s="1040"/>
      <c r="U79" s="1040"/>
      <c r="V79" s="1040">
        <v>205</v>
      </c>
      <c r="W79" s="1040"/>
      <c r="X79" s="1040"/>
      <c r="Y79" s="1040"/>
      <c r="Z79" s="1040"/>
      <c r="AA79" s="1040">
        <v>42</v>
      </c>
      <c r="AB79" s="1040"/>
      <c r="AC79" s="1040"/>
      <c r="AD79" s="1040"/>
      <c r="AE79" s="1040"/>
      <c r="AF79" s="1040">
        <v>42</v>
      </c>
      <c r="AG79" s="1040"/>
      <c r="AH79" s="1040"/>
      <c r="AI79" s="1040"/>
      <c r="AJ79" s="1040"/>
      <c r="AK79" s="1040">
        <v>53</v>
      </c>
      <c r="AL79" s="1040"/>
      <c r="AM79" s="1040"/>
      <c r="AN79" s="1040"/>
      <c r="AO79" s="1040"/>
      <c r="AP79" s="1040" t="s">
        <v>504</v>
      </c>
      <c r="AQ79" s="1040"/>
      <c r="AR79" s="1040"/>
      <c r="AS79" s="1040"/>
      <c r="AT79" s="1040"/>
      <c r="AU79" s="1040" t="s">
        <v>504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587</v>
      </c>
      <c r="C80" s="1044"/>
      <c r="D80" s="1044"/>
      <c r="E80" s="1044"/>
      <c r="F80" s="1044"/>
      <c r="G80" s="1044"/>
      <c r="H80" s="1044"/>
      <c r="I80" s="1044"/>
      <c r="J80" s="1044"/>
      <c r="K80" s="1044"/>
      <c r="L80" s="1044"/>
      <c r="M80" s="1044"/>
      <c r="N80" s="1044"/>
      <c r="O80" s="1044"/>
      <c r="P80" s="1045"/>
      <c r="Q80" s="1046">
        <v>758744</v>
      </c>
      <c r="R80" s="1040"/>
      <c r="S80" s="1040"/>
      <c r="T80" s="1040"/>
      <c r="U80" s="1040"/>
      <c r="V80" s="1040">
        <v>730814</v>
      </c>
      <c r="W80" s="1040"/>
      <c r="X80" s="1040"/>
      <c r="Y80" s="1040"/>
      <c r="Z80" s="1040"/>
      <c r="AA80" s="1040">
        <v>27930</v>
      </c>
      <c r="AB80" s="1040"/>
      <c r="AC80" s="1040"/>
      <c r="AD80" s="1040"/>
      <c r="AE80" s="1040"/>
      <c r="AF80" s="1040">
        <v>27930</v>
      </c>
      <c r="AG80" s="1040"/>
      <c r="AH80" s="1040"/>
      <c r="AI80" s="1040"/>
      <c r="AJ80" s="1040"/>
      <c r="AK80" s="1040" t="s">
        <v>504</v>
      </c>
      <c r="AL80" s="1040"/>
      <c r="AM80" s="1040"/>
      <c r="AN80" s="1040"/>
      <c r="AO80" s="1040"/>
      <c r="AP80" s="1040" t="s">
        <v>504</v>
      </c>
      <c r="AQ80" s="1040"/>
      <c r="AR80" s="1040"/>
      <c r="AS80" s="1040"/>
      <c r="AT80" s="1040"/>
      <c r="AU80" s="1040" t="s">
        <v>504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588</v>
      </c>
      <c r="C81" s="1044"/>
      <c r="D81" s="1044"/>
      <c r="E81" s="1044"/>
      <c r="F81" s="1044"/>
      <c r="G81" s="1044"/>
      <c r="H81" s="1044"/>
      <c r="I81" s="1044"/>
      <c r="J81" s="1044"/>
      <c r="K81" s="1044"/>
      <c r="L81" s="1044"/>
      <c r="M81" s="1044"/>
      <c r="N81" s="1044"/>
      <c r="O81" s="1044"/>
      <c r="P81" s="1045"/>
      <c r="Q81" s="1046">
        <v>504</v>
      </c>
      <c r="R81" s="1040"/>
      <c r="S81" s="1040"/>
      <c r="T81" s="1040"/>
      <c r="U81" s="1040"/>
      <c r="V81" s="1040">
        <v>495</v>
      </c>
      <c r="W81" s="1040"/>
      <c r="X81" s="1040"/>
      <c r="Y81" s="1040"/>
      <c r="Z81" s="1040"/>
      <c r="AA81" s="1040">
        <v>9</v>
      </c>
      <c r="AB81" s="1040"/>
      <c r="AC81" s="1040"/>
      <c r="AD81" s="1040"/>
      <c r="AE81" s="1040"/>
      <c r="AF81" s="1040">
        <v>9</v>
      </c>
      <c r="AG81" s="1040"/>
      <c r="AH81" s="1040"/>
      <c r="AI81" s="1040"/>
      <c r="AJ81" s="1040"/>
      <c r="AK81" s="1040" t="s">
        <v>504</v>
      </c>
      <c r="AL81" s="1040"/>
      <c r="AM81" s="1040"/>
      <c r="AN81" s="1040"/>
      <c r="AO81" s="1040"/>
      <c r="AP81" s="1040">
        <v>211</v>
      </c>
      <c r="AQ81" s="1040"/>
      <c r="AR81" s="1040"/>
      <c r="AS81" s="1040"/>
      <c r="AT81" s="1040"/>
      <c r="AU81" s="1040" t="s">
        <v>504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589</v>
      </c>
      <c r="C82" s="1044"/>
      <c r="D82" s="1044"/>
      <c r="E82" s="1044"/>
      <c r="F82" s="1044"/>
      <c r="G82" s="1044"/>
      <c r="H82" s="1044"/>
      <c r="I82" s="1044"/>
      <c r="J82" s="1044"/>
      <c r="K82" s="1044"/>
      <c r="L82" s="1044"/>
      <c r="M82" s="1044"/>
      <c r="N82" s="1044"/>
      <c r="O82" s="1044"/>
      <c r="P82" s="1045"/>
      <c r="Q82" s="1046">
        <v>1219</v>
      </c>
      <c r="R82" s="1040"/>
      <c r="S82" s="1040"/>
      <c r="T82" s="1040"/>
      <c r="U82" s="1040"/>
      <c r="V82" s="1040">
        <v>1210</v>
      </c>
      <c r="W82" s="1040"/>
      <c r="X82" s="1040"/>
      <c r="Y82" s="1040"/>
      <c r="Z82" s="1040"/>
      <c r="AA82" s="1040">
        <v>9</v>
      </c>
      <c r="AB82" s="1040"/>
      <c r="AC82" s="1040"/>
      <c r="AD82" s="1040"/>
      <c r="AE82" s="1040"/>
      <c r="AF82" s="1040">
        <v>1949</v>
      </c>
      <c r="AG82" s="1040"/>
      <c r="AH82" s="1040"/>
      <c r="AI82" s="1040"/>
      <c r="AJ82" s="1040"/>
      <c r="AK82" s="1040" t="s">
        <v>504</v>
      </c>
      <c r="AL82" s="1040"/>
      <c r="AM82" s="1040"/>
      <c r="AN82" s="1040"/>
      <c r="AO82" s="1040"/>
      <c r="AP82" s="1040">
        <v>2145</v>
      </c>
      <c r="AQ82" s="1040"/>
      <c r="AR82" s="1040"/>
      <c r="AS82" s="1040"/>
      <c r="AT82" s="1040"/>
      <c r="AU82" s="1040" t="s">
        <v>504</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32883</v>
      </c>
      <c r="AG88" s="1028"/>
      <c r="AH88" s="1028"/>
      <c r="AI88" s="1028"/>
      <c r="AJ88" s="1028"/>
      <c r="AK88" s="1032"/>
      <c r="AL88" s="1032"/>
      <c r="AM88" s="1032"/>
      <c r="AN88" s="1032"/>
      <c r="AO88" s="1032"/>
      <c r="AP88" s="1028">
        <v>3623</v>
      </c>
      <c r="AQ88" s="1028"/>
      <c r="AR88" s="1028"/>
      <c r="AS88" s="1028"/>
      <c r="AT88" s="1028"/>
      <c r="AU88" s="1028">
        <v>167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270</v>
      </c>
      <c r="CS102" s="1020"/>
      <c r="CT102" s="1020"/>
      <c r="CU102" s="1020"/>
      <c r="CV102" s="1021"/>
      <c r="CW102" s="1019">
        <v>30</v>
      </c>
      <c r="CX102" s="1020"/>
      <c r="CY102" s="1020"/>
      <c r="CZ102" s="1020"/>
      <c r="DA102" s="1021"/>
      <c r="DB102" s="1019" t="s">
        <v>596</v>
      </c>
      <c r="DC102" s="1020"/>
      <c r="DD102" s="1020"/>
      <c r="DE102" s="1020"/>
      <c r="DF102" s="1021"/>
      <c r="DG102" s="1019" t="s">
        <v>597</v>
      </c>
      <c r="DH102" s="1020"/>
      <c r="DI102" s="1020"/>
      <c r="DJ102" s="1020"/>
      <c r="DK102" s="1021"/>
      <c r="DL102" s="1019" t="s">
        <v>597</v>
      </c>
      <c r="DM102" s="1020"/>
      <c r="DN102" s="1020"/>
      <c r="DO102" s="1020"/>
      <c r="DP102" s="1021"/>
      <c r="DQ102" s="1019" t="s">
        <v>597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297</v>
      </c>
      <c r="AG109" s="963"/>
      <c r="AH109" s="963"/>
      <c r="AI109" s="963"/>
      <c r="AJ109" s="964"/>
      <c r="AK109" s="965" t="s">
        <v>296</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297</v>
      </c>
      <c r="BW109" s="963"/>
      <c r="BX109" s="963"/>
      <c r="BY109" s="963"/>
      <c r="BZ109" s="964"/>
      <c r="CA109" s="965" t="s">
        <v>296</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297</v>
      </c>
      <c r="DM109" s="963"/>
      <c r="DN109" s="963"/>
      <c r="DO109" s="963"/>
      <c r="DP109" s="964"/>
      <c r="DQ109" s="965" t="s">
        <v>296</v>
      </c>
      <c r="DR109" s="963"/>
      <c r="DS109" s="963"/>
      <c r="DT109" s="963"/>
      <c r="DU109" s="964"/>
      <c r="DV109" s="965" t="s">
        <v>417</v>
      </c>
      <c r="DW109" s="963"/>
      <c r="DX109" s="963"/>
      <c r="DY109" s="963"/>
      <c r="DZ109" s="994"/>
    </row>
    <row r="110" spans="1:131" s="226" customFormat="1" ht="26.25" customHeight="1">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2105653</v>
      </c>
      <c r="AB110" s="956"/>
      <c r="AC110" s="956"/>
      <c r="AD110" s="956"/>
      <c r="AE110" s="957"/>
      <c r="AF110" s="958">
        <v>2166312</v>
      </c>
      <c r="AG110" s="956"/>
      <c r="AH110" s="956"/>
      <c r="AI110" s="956"/>
      <c r="AJ110" s="957"/>
      <c r="AK110" s="958">
        <v>1895616</v>
      </c>
      <c r="AL110" s="956"/>
      <c r="AM110" s="956"/>
      <c r="AN110" s="956"/>
      <c r="AO110" s="957"/>
      <c r="AP110" s="959">
        <v>33</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21060839</v>
      </c>
      <c r="BR110" s="903"/>
      <c r="BS110" s="903"/>
      <c r="BT110" s="903"/>
      <c r="BU110" s="903"/>
      <c r="BV110" s="903">
        <v>20197048</v>
      </c>
      <c r="BW110" s="903"/>
      <c r="BX110" s="903"/>
      <c r="BY110" s="903"/>
      <c r="BZ110" s="903"/>
      <c r="CA110" s="903">
        <v>20508781</v>
      </c>
      <c r="CB110" s="903"/>
      <c r="CC110" s="903"/>
      <c r="CD110" s="903"/>
      <c r="CE110" s="903"/>
      <c r="CF110" s="927">
        <v>357</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130</v>
      </c>
      <c r="DH110" s="903"/>
      <c r="DI110" s="903"/>
      <c r="DJ110" s="903"/>
      <c r="DK110" s="903"/>
      <c r="DL110" s="903" t="s">
        <v>130</v>
      </c>
      <c r="DM110" s="903"/>
      <c r="DN110" s="903"/>
      <c r="DO110" s="903"/>
      <c r="DP110" s="903"/>
      <c r="DQ110" s="903" t="s">
        <v>130</v>
      </c>
      <c r="DR110" s="903"/>
      <c r="DS110" s="903"/>
      <c r="DT110" s="903"/>
      <c r="DU110" s="903"/>
      <c r="DV110" s="904" t="s">
        <v>130</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130</v>
      </c>
      <c r="AB111" s="984"/>
      <c r="AC111" s="984"/>
      <c r="AD111" s="984"/>
      <c r="AE111" s="985"/>
      <c r="AF111" s="986" t="s">
        <v>130</v>
      </c>
      <c r="AG111" s="984"/>
      <c r="AH111" s="984"/>
      <c r="AI111" s="984"/>
      <c r="AJ111" s="985"/>
      <c r="AK111" s="986" t="s">
        <v>424</v>
      </c>
      <c r="AL111" s="984"/>
      <c r="AM111" s="984"/>
      <c r="AN111" s="984"/>
      <c r="AO111" s="985"/>
      <c r="AP111" s="987" t="s">
        <v>130</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130</v>
      </c>
      <c r="BR111" s="875"/>
      <c r="BS111" s="875"/>
      <c r="BT111" s="875"/>
      <c r="BU111" s="875"/>
      <c r="BV111" s="875" t="s">
        <v>130</v>
      </c>
      <c r="BW111" s="875"/>
      <c r="BX111" s="875"/>
      <c r="BY111" s="875"/>
      <c r="BZ111" s="875"/>
      <c r="CA111" s="875" t="s">
        <v>130</v>
      </c>
      <c r="CB111" s="875"/>
      <c r="CC111" s="875"/>
      <c r="CD111" s="875"/>
      <c r="CE111" s="875"/>
      <c r="CF111" s="936" t="s">
        <v>130</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130</v>
      </c>
      <c r="DH111" s="875"/>
      <c r="DI111" s="875"/>
      <c r="DJ111" s="875"/>
      <c r="DK111" s="875"/>
      <c r="DL111" s="875" t="s">
        <v>130</v>
      </c>
      <c r="DM111" s="875"/>
      <c r="DN111" s="875"/>
      <c r="DO111" s="875"/>
      <c r="DP111" s="875"/>
      <c r="DQ111" s="875" t="s">
        <v>130</v>
      </c>
      <c r="DR111" s="875"/>
      <c r="DS111" s="875"/>
      <c r="DT111" s="875"/>
      <c r="DU111" s="875"/>
      <c r="DV111" s="852" t="s">
        <v>130</v>
      </c>
      <c r="DW111" s="852"/>
      <c r="DX111" s="852"/>
      <c r="DY111" s="852"/>
      <c r="DZ111" s="853"/>
    </row>
    <row r="112" spans="1:131" s="226" customFormat="1" ht="26.25" customHeight="1">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130</v>
      </c>
      <c r="AG112" s="838"/>
      <c r="AH112" s="838"/>
      <c r="AI112" s="838"/>
      <c r="AJ112" s="839"/>
      <c r="AK112" s="840" t="s">
        <v>130</v>
      </c>
      <c r="AL112" s="838"/>
      <c r="AM112" s="838"/>
      <c r="AN112" s="838"/>
      <c r="AO112" s="839"/>
      <c r="AP112" s="885" t="s">
        <v>130</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63673</v>
      </c>
      <c r="BR112" s="875"/>
      <c r="BS112" s="875"/>
      <c r="BT112" s="875"/>
      <c r="BU112" s="875"/>
      <c r="BV112" s="875">
        <v>62277</v>
      </c>
      <c r="BW112" s="875"/>
      <c r="BX112" s="875"/>
      <c r="BY112" s="875"/>
      <c r="BZ112" s="875"/>
      <c r="CA112" s="875">
        <v>76381</v>
      </c>
      <c r="CB112" s="875"/>
      <c r="CC112" s="875"/>
      <c r="CD112" s="875"/>
      <c r="CE112" s="875"/>
      <c r="CF112" s="936">
        <v>1.3</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130</v>
      </c>
      <c r="DH112" s="875"/>
      <c r="DI112" s="875"/>
      <c r="DJ112" s="875"/>
      <c r="DK112" s="875"/>
      <c r="DL112" s="875" t="s">
        <v>130</v>
      </c>
      <c r="DM112" s="875"/>
      <c r="DN112" s="875"/>
      <c r="DO112" s="875"/>
      <c r="DP112" s="875"/>
      <c r="DQ112" s="875" t="s">
        <v>130</v>
      </c>
      <c r="DR112" s="875"/>
      <c r="DS112" s="875"/>
      <c r="DT112" s="875"/>
      <c r="DU112" s="875"/>
      <c r="DV112" s="852" t="s">
        <v>130</v>
      </c>
      <c r="DW112" s="852"/>
      <c r="DX112" s="852"/>
      <c r="DY112" s="852"/>
      <c r="DZ112" s="853"/>
    </row>
    <row r="113" spans="1:130" s="226" customFormat="1" ht="26.25" customHeight="1">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6867</v>
      </c>
      <c r="AB113" s="984"/>
      <c r="AC113" s="984"/>
      <c r="AD113" s="984"/>
      <c r="AE113" s="985"/>
      <c r="AF113" s="986">
        <v>22144</v>
      </c>
      <c r="AG113" s="984"/>
      <c r="AH113" s="984"/>
      <c r="AI113" s="984"/>
      <c r="AJ113" s="985"/>
      <c r="AK113" s="986">
        <v>6620</v>
      </c>
      <c r="AL113" s="984"/>
      <c r="AM113" s="984"/>
      <c r="AN113" s="984"/>
      <c r="AO113" s="985"/>
      <c r="AP113" s="987">
        <v>0.1</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249391</v>
      </c>
      <c r="BR113" s="875"/>
      <c r="BS113" s="875"/>
      <c r="BT113" s="875"/>
      <c r="BU113" s="875"/>
      <c r="BV113" s="875">
        <v>179194</v>
      </c>
      <c r="BW113" s="875"/>
      <c r="BX113" s="875"/>
      <c r="BY113" s="875"/>
      <c r="BZ113" s="875"/>
      <c r="CA113" s="875">
        <v>175097</v>
      </c>
      <c r="CB113" s="875"/>
      <c r="CC113" s="875"/>
      <c r="CD113" s="875"/>
      <c r="CE113" s="875"/>
      <c r="CF113" s="936">
        <v>3</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130</v>
      </c>
      <c r="DH113" s="838"/>
      <c r="DI113" s="838"/>
      <c r="DJ113" s="838"/>
      <c r="DK113" s="839"/>
      <c r="DL113" s="840" t="s">
        <v>130</v>
      </c>
      <c r="DM113" s="838"/>
      <c r="DN113" s="838"/>
      <c r="DO113" s="838"/>
      <c r="DP113" s="839"/>
      <c r="DQ113" s="840" t="s">
        <v>130</v>
      </c>
      <c r="DR113" s="838"/>
      <c r="DS113" s="838"/>
      <c r="DT113" s="838"/>
      <c r="DU113" s="839"/>
      <c r="DV113" s="885" t="s">
        <v>130</v>
      </c>
      <c r="DW113" s="886"/>
      <c r="DX113" s="886"/>
      <c r="DY113" s="886"/>
      <c r="DZ113" s="887"/>
    </row>
    <row r="114" spans="1:130" s="226" customFormat="1" ht="26.25" customHeight="1">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27841</v>
      </c>
      <c r="AB114" s="838"/>
      <c r="AC114" s="838"/>
      <c r="AD114" s="838"/>
      <c r="AE114" s="839"/>
      <c r="AF114" s="840">
        <v>30416</v>
      </c>
      <c r="AG114" s="838"/>
      <c r="AH114" s="838"/>
      <c r="AI114" s="838"/>
      <c r="AJ114" s="839"/>
      <c r="AK114" s="840">
        <v>29925</v>
      </c>
      <c r="AL114" s="838"/>
      <c r="AM114" s="838"/>
      <c r="AN114" s="838"/>
      <c r="AO114" s="839"/>
      <c r="AP114" s="885">
        <v>0.5</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2556875</v>
      </c>
      <c r="BR114" s="875"/>
      <c r="BS114" s="875"/>
      <c r="BT114" s="875"/>
      <c r="BU114" s="875"/>
      <c r="BV114" s="875">
        <v>2490288</v>
      </c>
      <c r="BW114" s="875"/>
      <c r="BX114" s="875"/>
      <c r="BY114" s="875"/>
      <c r="BZ114" s="875"/>
      <c r="CA114" s="875">
        <v>2603576</v>
      </c>
      <c r="CB114" s="875"/>
      <c r="CC114" s="875"/>
      <c r="CD114" s="875"/>
      <c r="CE114" s="875"/>
      <c r="CF114" s="936">
        <v>45.3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130</v>
      </c>
      <c r="DH114" s="838"/>
      <c r="DI114" s="838"/>
      <c r="DJ114" s="838"/>
      <c r="DK114" s="839"/>
      <c r="DL114" s="840" t="s">
        <v>130</v>
      </c>
      <c r="DM114" s="838"/>
      <c r="DN114" s="838"/>
      <c r="DO114" s="838"/>
      <c r="DP114" s="839"/>
      <c r="DQ114" s="840" t="s">
        <v>130</v>
      </c>
      <c r="DR114" s="838"/>
      <c r="DS114" s="838"/>
      <c r="DT114" s="838"/>
      <c r="DU114" s="839"/>
      <c r="DV114" s="885" t="s">
        <v>130</v>
      </c>
      <c r="DW114" s="886"/>
      <c r="DX114" s="886"/>
      <c r="DY114" s="886"/>
      <c r="DZ114" s="887"/>
    </row>
    <row r="115" spans="1:130" s="226" customFormat="1" ht="26.25" customHeight="1">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165825</v>
      </c>
      <c r="AB115" s="984"/>
      <c r="AC115" s="984"/>
      <c r="AD115" s="984"/>
      <c r="AE115" s="985"/>
      <c r="AF115" s="986">
        <v>147720</v>
      </c>
      <c r="AG115" s="984"/>
      <c r="AH115" s="984"/>
      <c r="AI115" s="984"/>
      <c r="AJ115" s="985"/>
      <c r="AK115" s="986">
        <v>92857</v>
      </c>
      <c r="AL115" s="984"/>
      <c r="AM115" s="984"/>
      <c r="AN115" s="984"/>
      <c r="AO115" s="985"/>
      <c r="AP115" s="987">
        <v>1.6</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130</v>
      </c>
      <c r="BR115" s="875"/>
      <c r="BS115" s="875"/>
      <c r="BT115" s="875"/>
      <c r="BU115" s="875"/>
      <c r="BV115" s="875" t="s">
        <v>130</v>
      </c>
      <c r="BW115" s="875"/>
      <c r="BX115" s="875"/>
      <c r="BY115" s="875"/>
      <c r="BZ115" s="875"/>
      <c r="CA115" s="875" t="s">
        <v>130</v>
      </c>
      <c r="CB115" s="875"/>
      <c r="CC115" s="875"/>
      <c r="CD115" s="875"/>
      <c r="CE115" s="875"/>
      <c r="CF115" s="936" t="s">
        <v>130</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130</v>
      </c>
      <c r="DH115" s="838"/>
      <c r="DI115" s="838"/>
      <c r="DJ115" s="838"/>
      <c r="DK115" s="839"/>
      <c r="DL115" s="840" t="s">
        <v>130</v>
      </c>
      <c r="DM115" s="838"/>
      <c r="DN115" s="838"/>
      <c r="DO115" s="838"/>
      <c r="DP115" s="839"/>
      <c r="DQ115" s="840" t="s">
        <v>130</v>
      </c>
      <c r="DR115" s="838"/>
      <c r="DS115" s="838"/>
      <c r="DT115" s="838"/>
      <c r="DU115" s="839"/>
      <c r="DV115" s="885" t="s">
        <v>130</v>
      </c>
      <c r="DW115" s="886"/>
      <c r="DX115" s="886"/>
      <c r="DY115" s="886"/>
      <c r="DZ115" s="887"/>
    </row>
    <row r="116" spans="1:130" s="226" customFormat="1" ht="26.25" customHeight="1">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130</v>
      </c>
      <c r="AG116" s="838"/>
      <c r="AH116" s="838"/>
      <c r="AI116" s="838"/>
      <c r="AJ116" s="839"/>
      <c r="AK116" s="840" t="s">
        <v>130</v>
      </c>
      <c r="AL116" s="838"/>
      <c r="AM116" s="838"/>
      <c r="AN116" s="838"/>
      <c r="AO116" s="839"/>
      <c r="AP116" s="885" t="s">
        <v>424</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130</v>
      </c>
      <c r="BR116" s="875"/>
      <c r="BS116" s="875"/>
      <c r="BT116" s="875"/>
      <c r="BU116" s="875"/>
      <c r="BV116" s="875" t="s">
        <v>130</v>
      </c>
      <c r="BW116" s="875"/>
      <c r="BX116" s="875"/>
      <c r="BY116" s="875"/>
      <c r="BZ116" s="875"/>
      <c r="CA116" s="875" t="s">
        <v>130</v>
      </c>
      <c r="CB116" s="875"/>
      <c r="CC116" s="875"/>
      <c r="CD116" s="875"/>
      <c r="CE116" s="875"/>
      <c r="CF116" s="936" t="s">
        <v>130</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130</v>
      </c>
      <c r="DM116" s="838"/>
      <c r="DN116" s="838"/>
      <c r="DO116" s="838"/>
      <c r="DP116" s="839"/>
      <c r="DQ116" s="840" t="s">
        <v>130</v>
      </c>
      <c r="DR116" s="838"/>
      <c r="DS116" s="838"/>
      <c r="DT116" s="838"/>
      <c r="DU116" s="839"/>
      <c r="DV116" s="885" t="s">
        <v>130</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2306186</v>
      </c>
      <c r="AB117" s="970"/>
      <c r="AC117" s="970"/>
      <c r="AD117" s="970"/>
      <c r="AE117" s="971"/>
      <c r="AF117" s="972">
        <v>2366592</v>
      </c>
      <c r="AG117" s="970"/>
      <c r="AH117" s="970"/>
      <c r="AI117" s="970"/>
      <c r="AJ117" s="971"/>
      <c r="AK117" s="972">
        <v>2025018</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130</v>
      </c>
      <c r="BR117" s="875"/>
      <c r="BS117" s="875"/>
      <c r="BT117" s="875"/>
      <c r="BU117" s="875"/>
      <c r="BV117" s="875" t="s">
        <v>130</v>
      </c>
      <c r="BW117" s="875"/>
      <c r="BX117" s="875"/>
      <c r="BY117" s="875"/>
      <c r="BZ117" s="875"/>
      <c r="CA117" s="875" t="s">
        <v>130</v>
      </c>
      <c r="CB117" s="875"/>
      <c r="CC117" s="875"/>
      <c r="CD117" s="875"/>
      <c r="CE117" s="875"/>
      <c r="CF117" s="936" t="s">
        <v>130</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130</v>
      </c>
      <c r="DH117" s="838"/>
      <c r="DI117" s="838"/>
      <c r="DJ117" s="838"/>
      <c r="DK117" s="839"/>
      <c r="DL117" s="840" t="s">
        <v>130</v>
      </c>
      <c r="DM117" s="838"/>
      <c r="DN117" s="838"/>
      <c r="DO117" s="838"/>
      <c r="DP117" s="839"/>
      <c r="DQ117" s="840" t="s">
        <v>130</v>
      </c>
      <c r="DR117" s="838"/>
      <c r="DS117" s="838"/>
      <c r="DT117" s="838"/>
      <c r="DU117" s="839"/>
      <c r="DV117" s="885" t="s">
        <v>130</v>
      </c>
      <c r="DW117" s="886"/>
      <c r="DX117" s="886"/>
      <c r="DY117" s="886"/>
      <c r="DZ117" s="887"/>
    </row>
    <row r="118" spans="1:130" s="226" customFormat="1" ht="26.25" customHeight="1">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297</v>
      </c>
      <c r="AG118" s="963"/>
      <c r="AH118" s="963"/>
      <c r="AI118" s="963"/>
      <c r="AJ118" s="964"/>
      <c r="AK118" s="965" t="s">
        <v>296</v>
      </c>
      <c r="AL118" s="963"/>
      <c r="AM118" s="963"/>
      <c r="AN118" s="963"/>
      <c r="AO118" s="964"/>
      <c r="AP118" s="966" t="s">
        <v>417</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130</v>
      </c>
      <c r="BW118" s="906"/>
      <c r="BX118" s="906"/>
      <c r="BY118" s="906"/>
      <c r="BZ118" s="906"/>
      <c r="CA118" s="906" t="s">
        <v>130</v>
      </c>
      <c r="CB118" s="906"/>
      <c r="CC118" s="906"/>
      <c r="CD118" s="906"/>
      <c r="CE118" s="906"/>
      <c r="CF118" s="936" t="s">
        <v>130</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130</v>
      </c>
      <c r="DR118" s="838"/>
      <c r="DS118" s="838"/>
      <c r="DT118" s="838"/>
      <c r="DU118" s="839"/>
      <c r="DV118" s="885" t="s">
        <v>130</v>
      </c>
      <c r="DW118" s="886"/>
      <c r="DX118" s="886"/>
      <c r="DY118" s="886"/>
      <c r="DZ118" s="887"/>
    </row>
    <row r="119" spans="1:130" s="226" customFormat="1" ht="26.25" customHeight="1">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130</v>
      </c>
      <c r="AL119" s="956"/>
      <c r="AM119" s="956"/>
      <c r="AN119" s="956"/>
      <c r="AO119" s="957"/>
      <c r="AP119" s="959" t="s">
        <v>130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449</v>
      </c>
      <c r="BP119" s="939"/>
      <c r="BQ119" s="943">
        <v>23930778</v>
      </c>
      <c r="BR119" s="906"/>
      <c r="BS119" s="906"/>
      <c r="BT119" s="906"/>
      <c r="BU119" s="906"/>
      <c r="BV119" s="906">
        <v>22928807</v>
      </c>
      <c r="BW119" s="906"/>
      <c r="BX119" s="906"/>
      <c r="BY119" s="906"/>
      <c r="BZ119" s="906"/>
      <c r="CA119" s="906">
        <v>23363835</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130</v>
      </c>
      <c r="DH119" s="821"/>
      <c r="DI119" s="821"/>
      <c r="DJ119" s="821"/>
      <c r="DK119" s="822"/>
      <c r="DL119" s="823" t="s">
        <v>429</v>
      </c>
      <c r="DM119" s="821"/>
      <c r="DN119" s="821"/>
      <c r="DO119" s="821"/>
      <c r="DP119" s="822"/>
      <c r="DQ119" s="823" t="s">
        <v>130</v>
      </c>
      <c r="DR119" s="821"/>
      <c r="DS119" s="821"/>
      <c r="DT119" s="821"/>
      <c r="DU119" s="822"/>
      <c r="DV119" s="909" t="s">
        <v>130</v>
      </c>
      <c r="DW119" s="910"/>
      <c r="DX119" s="910"/>
      <c r="DY119" s="910"/>
      <c r="DZ119" s="911"/>
    </row>
    <row r="120" spans="1:130" s="226" customFormat="1" ht="26.25" customHeight="1">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130</v>
      </c>
      <c r="AG120" s="838"/>
      <c r="AH120" s="838"/>
      <c r="AI120" s="838"/>
      <c r="AJ120" s="839"/>
      <c r="AK120" s="840" t="s">
        <v>130</v>
      </c>
      <c r="AL120" s="838"/>
      <c r="AM120" s="838"/>
      <c r="AN120" s="838"/>
      <c r="AO120" s="839"/>
      <c r="AP120" s="885" t="s">
        <v>130</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17494459</v>
      </c>
      <c r="BR120" s="903"/>
      <c r="BS120" s="903"/>
      <c r="BT120" s="903"/>
      <c r="BU120" s="903"/>
      <c r="BV120" s="903">
        <v>17553327</v>
      </c>
      <c r="BW120" s="903"/>
      <c r="BX120" s="903"/>
      <c r="BY120" s="903"/>
      <c r="BZ120" s="903"/>
      <c r="CA120" s="903">
        <v>18848499</v>
      </c>
      <c r="CB120" s="903"/>
      <c r="CC120" s="903"/>
      <c r="CD120" s="903"/>
      <c r="CE120" s="903"/>
      <c r="CF120" s="927">
        <v>328.1</v>
      </c>
      <c r="CG120" s="928"/>
      <c r="CH120" s="928"/>
      <c r="CI120" s="928"/>
      <c r="CJ120" s="928"/>
      <c r="CK120" s="929" t="s">
        <v>453</v>
      </c>
      <c r="CL120" s="913"/>
      <c r="CM120" s="913"/>
      <c r="CN120" s="913"/>
      <c r="CO120" s="914"/>
      <c r="CP120" s="933" t="s">
        <v>454</v>
      </c>
      <c r="CQ120" s="934"/>
      <c r="CR120" s="934"/>
      <c r="CS120" s="934"/>
      <c r="CT120" s="934"/>
      <c r="CU120" s="934"/>
      <c r="CV120" s="934"/>
      <c r="CW120" s="934"/>
      <c r="CX120" s="934"/>
      <c r="CY120" s="934"/>
      <c r="CZ120" s="934"/>
      <c r="DA120" s="934"/>
      <c r="DB120" s="934"/>
      <c r="DC120" s="934"/>
      <c r="DD120" s="934"/>
      <c r="DE120" s="934"/>
      <c r="DF120" s="935"/>
      <c r="DG120" s="922">
        <v>63673</v>
      </c>
      <c r="DH120" s="903"/>
      <c r="DI120" s="903"/>
      <c r="DJ120" s="903"/>
      <c r="DK120" s="903"/>
      <c r="DL120" s="903">
        <v>62277</v>
      </c>
      <c r="DM120" s="903"/>
      <c r="DN120" s="903"/>
      <c r="DO120" s="903"/>
      <c r="DP120" s="903"/>
      <c r="DQ120" s="903">
        <v>76381</v>
      </c>
      <c r="DR120" s="903"/>
      <c r="DS120" s="903"/>
      <c r="DT120" s="903"/>
      <c r="DU120" s="903"/>
      <c r="DV120" s="904">
        <v>1.3</v>
      </c>
      <c r="DW120" s="904"/>
      <c r="DX120" s="904"/>
      <c r="DY120" s="904"/>
      <c r="DZ120" s="905"/>
    </row>
    <row r="121" spans="1:130" s="226" customFormat="1" ht="26.25" customHeight="1">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130</v>
      </c>
      <c r="AB121" s="838"/>
      <c r="AC121" s="838"/>
      <c r="AD121" s="838"/>
      <c r="AE121" s="839"/>
      <c r="AF121" s="840" t="s">
        <v>130</v>
      </c>
      <c r="AG121" s="838"/>
      <c r="AH121" s="838"/>
      <c r="AI121" s="838"/>
      <c r="AJ121" s="839"/>
      <c r="AK121" s="840" t="s">
        <v>130</v>
      </c>
      <c r="AL121" s="838"/>
      <c r="AM121" s="838"/>
      <c r="AN121" s="838"/>
      <c r="AO121" s="839"/>
      <c r="AP121" s="885" t="s">
        <v>130</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3074475</v>
      </c>
      <c r="BR121" s="875"/>
      <c r="BS121" s="875"/>
      <c r="BT121" s="875"/>
      <c r="BU121" s="875"/>
      <c r="BV121" s="875">
        <v>3053257</v>
      </c>
      <c r="BW121" s="875"/>
      <c r="BX121" s="875"/>
      <c r="BY121" s="875"/>
      <c r="BZ121" s="875"/>
      <c r="CA121" s="875">
        <v>3127998</v>
      </c>
      <c r="CB121" s="875"/>
      <c r="CC121" s="875"/>
      <c r="CD121" s="875"/>
      <c r="CE121" s="875"/>
      <c r="CF121" s="936">
        <v>54.4</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130</v>
      </c>
      <c r="AB122" s="838"/>
      <c r="AC122" s="838"/>
      <c r="AD122" s="838"/>
      <c r="AE122" s="839"/>
      <c r="AF122" s="840" t="s">
        <v>130</v>
      </c>
      <c r="AG122" s="838"/>
      <c r="AH122" s="838"/>
      <c r="AI122" s="838"/>
      <c r="AJ122" s="839"/>
      <c r="AK122" s="840" t="s">
        <v>130</v>
      </c>
      <c r="AL122" s="838"/>
      <c r="AM122" s="838"/>
      <c r="AN122" s="838"/>
      <c r="AO122" s="839"/>
      <c r="AP122" s="885" t="s">
        <v>130</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15119352</v>
      </c>
      <c r="BR122" s="906"/>
      <c r="BS122" s="906"/>
      <c r="BT122" s="906"/>
      <c r="BU122" s="906"/>
      <c r="BV122" s="906">
        <v>14873221</v>
      </c>
      <c r="BW122" s="906"/>
      <c r="BX122" s="906"/>
      <c r="BY122" s="906"/>
      <c r="BZ122" s="906"/>
      <c r="CA122" s="906">
        <v>14706897</v>
      </c>
      <c r="CB122" s="906"/>
      <c r="CC122" s="906"/>
      <c r="CD122" s="906"/>
      <c r="CE122" s="906"/>
      <c r="CF122" s="907">
        <v>256</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130</v>
      </c>
      <c r="AB123" s="838"/>
      <c r="AC123" s="838"/>
      <c r="AD123" s="838"/>
      <c r="AE123" s="839"/>
      <c r="AF123" s="840" t="s">
        <v>130</v>
      </c>
      <c r="AG123" s="838"/>
      <c r="AH123" s="838"/>
      <c r="AI123" s="838"/>
      <c r="AJ123" s="839"/>
      <c r="AK123" s="840" t="s">
        <v>130</v>
      </c>
      <c r="AL123" s="838"/>
      <c r="AM123" s="838"/>
      <c r="AN123" s="838"/>
      <c r="AO123" s="839"/>
      <c r="AP123" s="885" t="s">
        <v>130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458</v>
      </c>
      <c r="BP123" s="939"/>
      <c r="BQ123" s="893">
        <v>35688286</v>
      </c>
      <c r="BR123" s="894"/>
      <c r="BS123" s="894"/>
      <c r="BT123" s="894"/>
      <c r="BU123" s="894"/>
      <c r="BV123" s="894">
        <v>35479805</v>
      </c>
      <c r="BW123" s="894"/>
      <c r="BX123" s="894"/>
      <c r="BY123" s="894"/>
      <c r="BZ123" s="894"/>
      <c r="CA123" s="894">
        <v>36683394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459</v>
      </c>
      <c r="AB124" s="838"/>
      <c r="AC124" s="838"/>
      <c r="AD124" s="838"/>
      <c r="AE124" s="839"/>
      <c r="AF124" s="840" t="s">
        <v>459</v>
      </c>
      <c r="AG124" s="838"/>
      <c r="AH124" s="838"/>
      <c r="AI124" s="838"/>
      <c r="AJ124" s="839"/>
      <c r="AK124" s="840" t="s">
        <v>460</v>
      </c>
      <c r="AL124" s="838"/>
      <c r="AM124" s="838"/>
      <c r="AN124" s="838"/>
      <c r="AO124" s="839"/>
      <c r="AP124" s="885" t="s">
        <v>461</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459</v>
      </c>
      <c r="BR124" s="892"/>
      <c r="BS124" s="892"/>
      <c r="BT124" s="892"/>
      <c r="BU124" s="892"/>
      <c r="BV124" s="892" t="s">
        <v>463</v>
      </c>
      <c r="BW124" s="892"/>
      <c r="BX124" s="892"/>
      <c r="BY124" s="892"/>
      <c r="BZ124" s="892"/>
      <c r="CA124" s="892" t="s">
        <v>459</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460</v>
      </c>
      <c r="DH124" s="821"/>
      <c r="DI124" s="821"/>
      <c r="DJ124" s="821"/>
      <c r="DK124" s="822"/>
      <c r="DL124" s="823" t="s">
        <v>459</v>
      </c>
      <c r="DM124" s="821"/>
      <c r="DN124" s="821"/>
      <c r="DO124" s="821"/>
      <c r="DP124" s="822"/>
      <c r="DQ124" s="823" t="s">
        <v>463</v>
      </c>
      <c r="DR124" s="821"/>
      <c r="DS124" s="821"/>
      <c r="DT124" s="821"/>
      <c r="DU124" s="822"/>
      <c r="DV124" s="909" t="s">
        <v>461</v>
      </c>
      <c r="DW124" s="910"/>
      <c r="DX124" s="910"/>
      <c r="DY124" s="910"/>
      <c r="DZ124" s="911"/>
    </row>
    <row r="125" spans="1:130" s="226" customFormat="1" ht="26.25" customHeight="1">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461</v>
      </c>
      <c r="AB125" s="838"/>
      <c r="AC125" s="838"/>
      <c r="AD125" s="838"/>
      <c r="AE125" s="839"/>
      <c r="AF125" s="840" t="s">
        <v>461</v>
      </c>
      <c r="AG125" s="838"/>
      <c r="AH125" s="838"/>
      <c r="AI125" s="838"/>
      <c r="AJ125" s="839"/>
      <c r="AK125" s="840" t="s">
        <v>463</v>
      </c>
      <c r="AL125" s="838"/>
      <c r="AM125" s="838"/>
      <c r="AN125" s="838"/>
      <c r="AO125" s="839"/>
      <c r="AP125" s="885" t="s">
        <v>465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130</v>
      </c>
      <c r="DH125" s="903"/>
      <c r="DI125" s="903"/>
      <c r="DJ125" s="903"/>
      <c r="DK125" s="903"/>
      <c r="DL125" s="903" t="s">
        <v>460</v>
      </c>
      <c r="DM125" s="903"/>
      <c r="DN125" s="903"/>
      <c r="DO125" s="903"/>
      <c r="DP125" s="903"/>
      <c r="DQ125" s="903" t="s">
        <v>465</v>
      </c>
      <c r="DR125" s="903"/>
      <c r="DS125" s="903"/>
      <c r="DT125" s="903"/>
      <c r="DU125" s="903"/>
      <c r="DV125" s="904" t="s">
        <v>468</v>
      </c>
      <c r="DW125" s="904"/>
      <c r="DX125" s="904"/>
      <c r="DY125" s="904"/>
      <c r="DZ125" s="905"/>
    </row>
    <row r="126" spans="1:130" s="226" customFormat="1" ht="26.25" customHeight="1" thickBot="1">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465</v>
      </c>
      <c r="AB126" s="838"/>
      <c r="AC126" s="838"/>
      <c r="AD126" s="838"/>
      <c r="AE126" s="839"/>
      <c r="AF126" s="840" t="s">
        <v>459</v>
      </c>
      <c r="AG126" s="838"/>
      <c r="AH126" s="838"/>
      <c r="AI126" s="838"/>
      <c r="AJ126" s="839"/>
      <c r="AK126" s="840" t="s">
        <v>469</v>
      </c>
      <c r="AL126" s="838"/>
      <c r="AM126" s="838"/>
      <c r="AN126" s="838"/>
      <c r="AO126" s="839"/>
      <c r="AP126" s="885" t="s">
        <v>130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465</v>
      </c>
      <c r="DH126" s="875"/>
      <c r="DI126" s="875"/>
      <c r="DJ126" s="875"/>
      <c r="DK126" s="875"/>
      <c r="DL126" s="875" t="s">
        <v>459</v>
      </c>
      <c r="DM126" s="875"/>
      <c r="DN126" s="875"/>
      <c r="DO126" s="875"/>
      <c r="DP126" s="875"/>
      <c r="DQ126" s="875" t="s">
        <v>461</v>
      </c>
      <c r="DR126" s="875"/>
      <c r="DS126" s="875"/>
      <c r="DT126" s="875"/>
      <c r="DU126" s="875"/>
      <c r="DV126" s="852" t="s">
        <v>461</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165825</v>
      </c>
      <c r="AB127" s="838"/>
      <c r="AC127" s="838"/>
      <c r="AD127" s="838"/>
      <c r="AE127" s="839"/>
      <c r="AF127" s="840">
        <v>147720</v>
      </c>
      <c r="AG127" s="838"/>
      <c r="AH127" s="838"/>
      <c r="AI127" s="838"/>
      <c r="AJ127" s="839"/>
      <c r="AK127" s="840">
        <v>92857</v>
      </c>
      <c r="AL127" s="838"/>
      <c r="AM127" s="838"/>
      <c r="AN127" s="838"/>
      <c r="AO127" s="839"/>
      <c r="AP127" s="885">
        <v>1.6</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459</v>
      </c>
      <c r="DH127" s="875"/>
      <c r="DI127" s="875"/>
      <c r="DJ127" s="875"/>
      <c r="DK127" s="875"/>
      <c r="DL127" s="875" t="s">
        <v>463</v>
      </c>
      <c r="DM127" s="875"/>
      <c r="DN127" s="875"/>
      <c r="DO127" s="875"/>
      <c r="DP127" s="875"/>
      <c r="DQ127" s="875" t="s">
        <v>463</v>
      </c>
      <c r="DR127" s="875"/>
      <c r="DS127" s="875"/>
      <c r="DT127" s="875"/>
      <c r="DU127" s="875"/>
      <c r="DV127" s="852" t="s">
        <v>130</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266294</v>
      </c>
      <c r="AB128" s="859"/>
      <c r="AC128" s="859"/>
      <c r="AD128" s="859"/>
      <c r="AE128" s="860"/>
      <c r="AF128" s="861">
        <v>295692</v>
      </c>
      <c r="AG128" s="859"/>
      <c r="AH128" s="859"/>
      <c r="AI128" s="859"/>
      <c r="AJ128" s="860"/>
      <c r="AK128" s="861">
        <v>290963</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465</v>
      </c>
      <c r="BG128" s="845"/>
      <c r="BH128" s="845"/>
      <c r="BI128" s="845"/>
      <c r="BJ128" s="845"/>
      <c r="BK128" s="845"/>
      <c r="BL128" s="868"/>
      <c r="BM128" s="844">
        <v>13.95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481</v>
      </c>
      <c r="DH128" s="849"/>
      <c r="DI128" s="849"/>
      <c r="DJ128" s="849"/>
      <c r="DK128" s="849"/>
      <c r="DL128" s="849" t="s">
        <v>481</v>
      </c>
      <c r="DM128" s="849"/>
      <c r="DN128" s="849"/>
      <c r="DO128" s="849"/>
      <c r="DP128" s="849"/>
      <c r="DQ128" s="849" t="s">
        <v>463</v>
      </c>
      <c r="DR128" s="849"/>
      <c r="DS128" s="849"/>
      <c r="DT128" s="849"/>
      <c r="DU128" s="849"/>
      <c r="DV128" s="850" t="s">
        <v>465</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7666178</v>
      </c>
      <c r="AB129" s="838"/>
      <c r="AC129" s="838"/>
      <c r="AD129" s="838"/>
      <c r="AE129" s="839"/>
      <c r="AF129" s="840">
        <v>7553152</v>
      </c>
      <c r="AG129" s="838"/>
      <c r="AH129" s="838"/>
      <c r="AI129" s="838"/>
      <c r="AJ129" s="839"/>
      <c r="AK129" s="840">
        <v>7302257</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459</v>
      </c>
      <c r="BG129" s="828"/>
      <c r="BH129" s="828"/>
      <c r="BI129" s="828"/>
      <c r="BJ129" s="828"/>
      <c r="BK129" s="828"/>
      <c r="BL129" s="829"/>
      <c r="BM129" s="827">
        <v>18.95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1729240</v>
      </c>
      <c r="AB130" s="838"/>
      <c r="AC130" s="838"/>
      <c r="AD130" s="838"/>
      <c r="AE130" s="839"/>
      <c r="AF130" s="840">
        <v>1729629</v>
      </c>
      <c r="AG130" s="838"/>
      <c r="AH130" s="838"/>
      <c r="AI130" s="838"/>
      <c r="AJ130" s="839"/>
      <c r="AK130" s="840">
        <v>1556921</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5936938</v>
      </c>
      <c r="AB131" s="821"/>
      <c r="AC131" s="821"/>
      <c r="AD131" s="821"/>
      <c r="AE131" s="822"/>
      <c r="AF131" s="823">
        <v>5823523</v>
      </c>
      <c r="AG131" s="821"/>
      <c r="AH131" s="821"/>
      <c r="AI131" s="821"/>
      <c r="AJ131" s="822"/>
      <c r="AK131" s="823">
        <v>5745336</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459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5.2325289570000004</v>
      </c>
      <c r="AB132" s="801"/>
      <c r="AC132" s="801"/>
      <c r="AD132" s="801"/>
      <c r="AE132" s="802"/>
      <c r="AF132" s="803">
        <v>5.8602155429999998</v>
      </c>
      <c r="AG132" s="801"/>
      <c r="AH132" s="801"/>
      <c r="AI132" s="801"/>
      <c r="AJ132" s="802"/>
      <c r="AK132" s="803">
        <v>3.0830920939999999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5.3</v>
      </c>
      <c r="AB133" s="780"/>
      <c r="AC133" s="780"/>
      <c r="AD133" s="780"/>
      <c r="AE133" s="781"/>
      <c r="AF133" s="779">
        <v>5.2</v>
      </c>
      <c r="AG133" s="780"/>
      <c r="AH133" s="780"/>
      <c r="AI133" s="780"/>
      <c r="AJ133" s="781"/>
      <c r="AK133" s="779">
        <v>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0IJrjBjzsP6C1CUI2dZ5NgWm/3407ImCCjOMBf22yfSmfRTrpEKUSiEfXgj2GsYXLJCZQNUQqxK2gkddQUGggw==" saltValue="QFCZ+jV6n7EKceh9hYbQ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QALVogeq36G5PeCkmC7eV87LYpYMwXQtoO86XcE5NcWrrnKXyOGpMkz5A9zVqJe6txJU8P+S5OzwBrQq/pkSA==" saltValue="Oyvyq0yNjFjLF+tw0GkbAg=="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itqlUa5U8w3vAFkvBCzxPM5tK9jaCfnChW7ndh+w98D6mhE2tCeQceYE4n+ZNZBNfU1VZ/Bs+tn99nNQdssA==" saltValue="6zTmXa5R31jyRem01tL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2121476</v>
      </c>
      <c r="AP9" s="292">
        <v>91262</v>
      </c>
      <c r="AQ9" s="293">
        <v>55995</v>
      </c>
      <c r="AR9" s="294">
        <v>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33928</v>
      </c>
      <c r="AP10" s="295">
        <v>1460</v>
      </c>
      <c r="AQ10" s="296">
        <v>5813</v>
      </c>
      <c r="AR10" s="297">
        <v>-74.900000000000006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315906</v>
      </c>
      <c r="AP11" s="295">
        <v>13590</v>
      </c>
      <c r="AQ11" s="296">
        <v>8381</v>
      </c>
      <c r="AR11" s="297">
        <v>62.2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170</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v>1</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45639</v>
      </c>
      <c r="AP14" s="295">
        <v>1963</v>
      </c>
      <c r="AQ14" s="296">
        <v>2724</v>
      </c>
      <c r="AR14" s="297">
        <v>-27.9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63483</v>
      </c>
      <c r="AP15" s="295">
        <v>2731</v>
      </c>
      <c r="AQ15" s="296">
        <v>1180</v>
      </c>
      <c r="AR15" s="297">
        <v>131.4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-173426</v>
      </c>
      <c r="AP16" s="295">
        <v>-7460</v>
      </c>
      <c r="AQ16" s="296">
        <v>-5022</v>
      </c>
      <c r="AR16" s="297">
        <v>48.5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2407006</v>
      </c>
      <c r="AP17" s="295">
        <v>103545</v>
      </c>
      <c r="AQ17" s="296">
        <v>69242</v>
      </c>
      <c r="AR17" s="297">
        <v>49.5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8.82</v>
      </c>
      <c r="AP21" s="308">
        <v>6.42</v>
      </c>
      <c r="AQ21" s="309">
        <v>2.4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97.8</v>
      </c>
      <c r="AP22" s="313">
        <v>97.3</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1895616</v>
      </c>
      <c r="AP32" s="322">
        <v>81546</v>
      </c>
      <c r="AQ32" s="323">
        <v>31321</v>
      </c>
      <c r="AR32" s="324">
        <v>160.4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6620</v>
      </c>
      <c r="AP35" s="322">
        <v>285</v>
      </c>
      <c r="AQ35" s="323">
        <v>9685</v>
      </c>
      <c r="AR35" s="324">
        <v>-97.1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29925</v>
      </c>
      <c r="AP36" s="322">
        <v>1287</v>
      </c>
      <c r="AQ36" s="323">
        <v>2454</v>
      </c>
      <c r="AR36" s="324">
        <v>-47.6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92857</v>
      </c>
      <c r="AP37" s="322">
        <v>3995</v>
      </c>
      <c r="AQ37" s="323">
        <v>1182</v>
      </c>
      <c r="AR37" s="324">
        <v>238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504</v>
      </c>
      <c r="AP38" s="325" t="s">
        <v>504</v>
      </c>
      <c r="AQ38" s="326">
        <v>1</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-290963</v>
      </c>
      <c r="AP39" s="322">
        <v>-12517</v>
      </c>
      <c r="AQ39" s="323">
        <v>-3213</v>
      </c>
      <c r="AR39" s="324">
        <v>289.60000000000002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-1556921</v>
      </c>
      <c r="AP40" s="322">
        <v>-66976</v>
      </c>
      <c r="AQ40" s="323">
        <v>-28480</v>
      </c>
      <c r="AR40" s="324">
        <v>135.19999999999999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177134</v>
      </c>
      <c r="AP41" s="322">
        <v>7620</v>
      </c>
      <c r="AQ41" s="323">
        <v>12950</v>
      </c>
      <c r="AR41" s="324">
        <v>-41.2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2840473</v>
      </c>
      <c r="AN51" s="344">
        <v>116165</v>
      </c>
      <c r="AO51" s="345">
        <v>24.2</v>
      </c>
      <c r="AP51" s="346">
        <v>53270</v>
      </c>
      <c r="AQ51" s="347">
        <v>13.8</v>
      </c>
      <c r="AR51" s="348">
        <v>10.4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958583</v>
      </c>
      <c r="AN52" s="352">
        <v>39203</v>
      </c>
      <c r="AO52" s="353">
        <v>14.8</v>
      </c>
      <c r="AP52" s="354">
        <v>24316</v>
      </c>
      <c r="AQ52" s="355">
        <v>0.8</v>
      </c>
      <c r="AR52" s="356">
        <v>14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1635755</v>
      </c>
      <c r="AN53" s="344">
        <v>67423</v>
      </c>
      <c r="AO53" s="345">
        <v>-42</v>
      </c>
      <c r="AP53" s="346">
        <v>53292</v>
      </c>
      <c r="AQ53" s="347">
        <v>0</v>
      </c>
      <c r="AR53" s="348">
        <v>-42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1040037</v>
      </c>
      <c r="AN54" s="352">
        <v>42869</v>
      </c>
      <c r="AO54" s="353">
        <v>9.4</v>
      </c>
      <c r="AP54" s="354">
        <v>28900</v>
      </c>
      <c r="AQ54" s="355">
        <v>18.899999999999999</v>
      </c>
      <c r="AR54" s="356">
        <v>-9.5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1944532</v>
      </c>
      <c r="AN55" s="344">
        <v>81563</v>
      </c>
      <c r="AO55" s="345">
        <v>21</v>
      </c>
      <c r="AP55" s="346">
        <v>49919</v>
      </c>
      <c r="AQ55" s="347">
        <v>-6.3</v>
      </c>
      <c r="AR55" s="348">
        <v>27.3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920807</v>
      </c>
      <c r="AN56" s="352">
        <v>38623</v>
      </c>
      <c r="AO56" s="353">
        <v>-9.9</v>
      </c>
      <c r="AP56" s="354">
        <v>26398</v>
      </c>
      <c r="AQ56" s="355">
        <v>-8.6999999999999993</v>
      </c>
      <c r="AR56" s="356">
        <v>-1.2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2481746</v>
      </c>
      <c r="AN57" s="344">
        <v>105395</v>
      </c>
      <c r="AO57" s="345">
        <v>29.2</v>
      </c>
      <c r="AP57" s="346">
        <v>47738</v>
      </c>
      <c r="AQ57" s="347">
        <v>-4.4000000000000004</v>
      </c>
      <c r="AR57" s="348">
        <v>33.6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1676769</v>
      </c>
      <c r="AN58" s="352">
        <v>71209</v>
      </c>
      <c r="AO58" s="353">
        <v>84.4</v>
      </c>
      <c r="AP58" s="354">
        <v>24937</v>
      </c>
      <c r="AQ58" s="355">
        <v>-5.5</v>
      </c>
      <c r="AR58" s="356">
        <v>89.9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2511677</v>
      </c>
      <c r="AN59" s="344">
        <v>108048</v>
      </c>
      <c r="AO59" s="345">
        <v>2.5</v>
      </c>
      <c r="AP59" s="346">
        <v>52191</v>
      </c>
      <c r="AQ59" s="347">
        <v>9.3000000000000007</v>
      </c>
      <c r="AR59" s="348">
        <v>-6.8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1319049</v>
      </c>
      <c r="AN60" s="352">
        <v>56743</v>
      </c>
      <c r="AO60" s="353">
        <v>-20.3</v>
      </c>
      <c r="AP60" s="354">
        <v>24843</v>
      </c>
      <c r="AQ60" s="355">
        <v>-0.4</v>
      </c>
      <c r="AR60" s="356">
        <v>-19.899999999999999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2282837</v>
      </c>
      <c r="AN61" s="359">
        <v>95719</v>
      </c>
      <c r="AO61" s="360">
        <v>7</v>
      </c>
      <c r="AP61" s="361">
        <v>51282</v>
      </c>
      <c r="AQ61" s="362">
        <v>2.5</v>
      </c>
      <c r="AR61" s="348">
        <v>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1183049</v>
      </c>
      <c r="AN62" s="352">
        <v>49729</v>
      </c>
      <c r="AO62" s="353">
        <v>15.7</v>
      </c>
      <c r="AP62" s="354">
        <v>25879</v>
      </c>
      <c r="AQ62" s="355">
        <v>1</v>
      </c>
      <c r="AR62" s="356">
        <v>14.7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3xzVMajqQrbajxuXyq/rB/QWW0oyLlnmjQJnqhf8kHOysvhz567lyiZteQxupBVfR8B6BcVOwyDVYggyTWekA==" saltValue="Th2fxu1GallNex3c92T1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mOjg0YscFKZHzCklTZW16Gea+JGpNp+bIGRODpq7xF5oB0uKzae0eR7LnIGVzy08CPypigh+slVV79FCh5A2A==" saltValue="q67ikwZf5+UvF/Fo6HKh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QySPGbqh1o7H0gNo323+MD2DYpuW9wsUHof4pD6xhESg65gqV9xurNw5UNlgG/qsdSDs3NCZnnQBvWXVo6Mug==" saltValue="+YzLvvFIB5LLR0VdQTct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14.6</v>
      </c>
      <c r="G47" s="12">
        <v>14.82</v>
      </c>
      <c r="H47" s="12">
        <v>14.71</v>
      </c>
      <c r="I47" s="12">
        <v>14.99</v>
      </c>
      <c r="J47" s="13">
        <v>15.54</v>
      </c>
    </row>
    <row r="48" spans="2:10" ht="57.75" customHeight="1">
      <c r="B48" s="14"/>
      <c r="C48" s="1214" t="s">
        <v>4</v>
      </c>
      <c r="D48" s="1214"/>
      <c r="E48" s="1215"/>
      <c r="F48" s="15">
        <v>14.4</v>
      </c>
      <c r="G48" s="16">
        <v>17.34</v>
      </c>
      <c r="H48" s="16">
        <v>13.24</v>
      </c>
      <c r="I48" s="16">
        <v>7.99</v>
      </c>
      <c r="J48" s="17">
        <v>8.42</v>
      </c>
    </row>
    <row r="49" spans="2:10" ht="57.75" customHeight="1" thickBot="1">
      <c r="B49" s="18"/>
      <c r="C49" s="1216" t="s">
        <v>5</v>
      </c>
      <c r="D49" s="1216"/>
      <c r="E49" s="1217"/>
      <c r="F49" s="19">
        <v>1.1599999999999999</v>
      </c>
      <c r="G49" s="20">
        <v>2.86</v>
      </c>
      <c r="H49" s="20" t="s">
        <v>552</v>
      </c>
      <c r="I49" s="20">
        <v>6.6</v>
      </c>
      <c r="J49" s="21">
        <v>0.2</v>
      </c>
    </row>
    <row r="50" spans="2:10" ht="13.5" customHeight="1"/>
    <row r="51" spans="2:10" ht="13.5" hidden="1" customHeight="1"/>
    <row r="52" spans="2:10" ht="13.5" hidden="1" customHeight="1"/>
    <row r="53" spans="2:10" ht="13.5" hidden="1" customHeight="1"/>
  </sheetData>
  <sheetProtection algorithmName="SHA-512" hashValue="MyZforPukefXS5JREFa+471mDM+C9M/gqJEQLbhLKrdKYMi80XtJh/oTOEH3hxNJDN9UQdqK+2yzxSGpN78mfg==" saltValue="mOzFrF8w1XElQvn9ESjl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2019-10-18T01:14:25Z</cp:lastPrinted>
  <dcterms:created xsi:type="dcterms:W3CDTF">2019-02-14T04:55:20Z</dcterms:created>
  <dcterms:modified xsi:type="dcterms:W3CDTF">2019-10-18T01:27:00Z</dcterms:modified>
</cp:coreProperties>
</file>